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SANDISK\예결산\예산\2023\2023학교법인예산\"/>
    </mc:Choice>
  </mc:AlternateContent>
  <bookViews>
    <workbookView xWindow="0" yWindow="0" windowWidth="21675" windowHeight="8010"/>
  </bookViews>
  <sheets>
    <sheet name="예산총괄표" sheetId="5" r:id="rId1"/>
  </sheets>
  <externalReferences>
    <externalReference r:id="rId2"/>
  </externalReferences>
  <definedNames>
    <definedName name="ㄴㅇㄹ">[1]세입!$A$1:$H$200</definedName>
    <definedName name="ㄴㅇㅁㅎㄴㅇㅎ">[1]세입!$A$1:$H$200</definedName>
  </definedNames>
  <calcPr calcId="162913"/>
</workbook>
</file>

<file path=xl/calcChain.xml><?xml version="1.0" encoding="utf-8"?>
<calcChain xmlns="http://schemas.openxmlformats.org/spreadsheetml/2006/main">
  <c r="D26" i="5" l="1"/>
  <c r="B14" i="5"/>
  <c r="C10" i="5" s="1"/>
  <c r="D14" i="5"/>
  <c r="E13" i="5"/>
  <c r="E6" i="5"/>
  <c r="E9" i="5"/>
  <c r="E10" i="5"/>
  <c r="E11" i="5"/>
  <c r="E12" i="5"/>
  <c r="E20" i="5"/>
  <c r="E21" i="5"/>
  <c r="E22" i="5"/>
  <c r="E23" i="5"/>
  <c r="E24" i="5"/>
  <c r="E25" i="5"/>
  <c r="B26" i="5"/>
  <c r="C24" i="5" s="1"/>
  <c r="C23" i="5" l="1"/>
  <c r="C26" i="5"/>
  <c r="C20" i="5"/>
  <c r="E26" i="5"/>
  <c r="C21" i="5"/>
  <c r="C25" i="5"/>
  <c r="C22" i="5"/>
  <c r="C7" i="5"/>
  <c r="C11" i="5"/>
  <c r="C13" i="5"/>
  <c r="E14" i="5"/>
  <c r="C6" i="5"/>
  <c r="C9" i="5"/>
  <c r="C8" i="5"/>
  <c r="C12" i="5"/>
  <c r="C14" i="5" l="1"/>
</calcChain>
</file>

<file path=xl/sharedStrings.xml><?xml version="1.0" encoding="utf-8"?>
<sst xmlns="http://schemas.openxmlformats.org/spreadsheetml/2006/main" count="33" uniqueCount="26">
  <si>
    <t>비고</t>
  </si>
  <si>
    <t>전년도
예산액</t>
  </si>
  <si>
    <t>1. 세  입</t>
  </si>
  <si>
    <t>비교증감</t>
  </si>
  <si>
    <t>1. 재산수입</t>
  </si>
  <si>
    <t>1. 세  출</t>
  </si>
  <si>
    <t>세입합계</t>
  </si>
  <si>
    <t>재산조성비</t>
  </si>
  <si>
    <t>(단위:천원)</t>
  </si>
  <si>
    <t>세출합계</t>
  </si>
  <si>
    <t>이사회비</t>
  </si>
  <si>
    <t>구성비(%)</t>
  </si>
  <si>
    <t>예비비</t>
  </si>
  <si>
    <t>사무비</t>
  </si>
  <si>
    <t>예산액</t>
  </si>
  <si>
    <t>잡지출</t>
  </si>
  <si>
    <t>전출금</t>
  </si>
  <si>
    <t>과별</t>
  </si>
  <si>
    <t>4. 과년도수입</t>
    <phoneticPr fontId="11" type="noConversion"/>
  </si>
  <si>
    <t>5. 이월금</t>
    <phoneticPr fontId="11" type="noConversion"/>
  </si>
  <si>
    <t>2. 사업수입</t>
    <phoneticPr fontId="11" type="noConversion"/>
  </si>
  <si>
    <t>3. 투자사업</t>
    <phoneticPr fontId="11" type="noConversion"/>
  </si>
  <si>
    <t>6. 기부원조금</t>
    <phoneticPr fontId="11" type="noConversion"/>
  </si>
  <si>
    <t>7. 차입금</t>
    <phoneticPr fontId="11" type="noConversion"/>
  </si>
  <si>
    <t>8. 잡수입</t>
    <phoneticPr fontId="11" type="noConversion"/>
  </si>
  <si>
    <t>법인회계 예산 총괄표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</si>
</sst>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#,##0.0"/>
    <numFmt numFmtId="178" formatCode="0.0_ "/>
  </numFmts>
  <fonts count="30" x14ac:knownFonts="1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color indexed="8"/>
      <name val="Arial"/>
      <family val="2"/>
    </font>
    <font>
      <sz val="12"/>
      <color indexed="8"/>
      <name val="바탕체"/>
      <family val="1"/>
      <charset val="129"/>
    </font>
    <font>
      <sz val="11"/>
      <color indexed="8"/>
      <name val="바탕체"/>
      <family val="1"/>
      <charset val="129"/>
    </font>
    <font>
      <b/>
      <sz val="16"/>
      <color indexed="8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3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sz val="12"/>
      <color rgb="FF000000"/>
      <name val="바탕체"/>
      <family val="1"/>
      <charset val="129"/>
    </font>
    <font>
      <sz val="11"/>
      <color rgb="FF000000"/>
      <name val="돋움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/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28" borderId="13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" borderId="14" applyNumberFormat="0" applyFon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31" borderId="15" applyNumberFormat="0" applyAlignment="0" applyProtection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5" fillId="0" borderId="17" applyNumberFormat="0" applyFill="0" applyAlignment="0" applyProtection="0">
      <alignment vertical="center"/>
    </xf>
    <xf numFmtId="0" fontId="17" fillId="2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28" borderId="21" applyNumberFormat="0" applyAlignment="0" applyProtection="0">
      <alignment vertical="center"/>
    </xf>
    <xf numFmtId="0" fontId="6" fillId="0" borderId="0"/>
    <xf numFmtId="37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37" fontId="28" fillId="0" borderId="0"/>
    <xf numFmtId="41" fontId="29" fillId="0" borderId="0"/>
  </cellStyleXfs>
  <cellXfs count="34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/>
    <xf numFmtId="177" fontId="1" fillId="0" borderId="0" xfId="0" applyNumberFormat="1" applyFont="1" applyAlignment="1">
      <alignment horizontal="center" vertical="center"/>
    </xf>
    <xf numFmtId="177" fontId="1" fillId="0" borderId="0" xfId="0" applyNumberFormat="1" applyFont="1"/>
    <xf numFmtId="0" fontId="8" fillId="0" borderId="0" xfId="0" applyNumberFormat="1" applyFont="1"/>
    <xf numFmtId="177" fontId="8" fillId="0" borderId="0" xfId="0" applyNumberFormat="1" applyFont="1"/>
    <xf numFmtId="0" fontId="25" fillId="0" borderId="0" xfId="0" applyNumberFormat="1" applyFont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0" fontId="24" fillId="0" borderId="0" xfId="0" applyNumberFormat="1" applyFont="1" applyAlignment="1">
      <alignment horizontal="left" vertical="center"/>
    </xf>
    <xf numFmtId="177" fontId="25" fillId="0" borderId="0" xfId="0" applyNumberFormat="1" applyFont="1" applyAlignment="1">
      <alignment horizontal="center" vertical="center"/>
    </xf>
    <xf numFmtId="0" fontId="27" fillId="0" borderId="3" xfId="0" applyNumberFormat="1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/>
    </xf>
    <xf numFmtId="177" fontId="27" fillId="0" borderId="4" xfId="0" applyNumberFormat="1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center" vertical="center" wrapText="1"/>
    </xf>
    <xf numFmtId="0" fontId="27" fillId="0" borderId="5" xfId="0" applyNumberFormat="1" applyFont="1" applyBorder="1" applyAlignment="1">
      <alignment horizontal="center" vertical="center"/>
    </xf>
    <xf numFmtId="0" fontId="27" fillId="0" borderId="6" xfId="0" applyNumberFormat="1" applyFont="1" applyBorder="1" applyAlignment="1">
      <alignment vertical="center"/>
    </xf>
    <xf numFmtId="176" fontId="27" fillId="0" borderId="2" xfId="0" applyNumberFormat="1" applyFont="1" applyBorder="1" applyAlignment="1">
      <alignment horizontal="right" vertical="center"/>
    </xf>
    <xf numFmtId="178" fontId="27" fillId="0" borderId="2" xfId="0" applyNumberFormat="1" applyFont="1" applyBorder="1" applyAlignment="1">
      <alignment horizontal="right" vertical="center"/>
    </xf>
    <xf numFmtId="176" fontId="27" fillId="0" borderId="7" xfId="0" applyNumberFormat="1" applyFont="1" applyBorder="1" applyAlignment="1">
      <alignment horizontal="center" vertical="center"/>
    </xf>
    <xf numFmtId="0" fontId="27" fillId="0" borderId="8" xfId="0" applyNumberFormat="1" applyFont="1" applyBorder="1" applyAlignment="1">
      <alignment vertical="center"/>
    </xf>
    <xf numFmtId="176" fontId="27" fillId="0" borderId="1" xfId="0" applyNumberFormat="1" applyFont="1" applyBorder="1" applyAlignment="1">
      <alignment horizontal="right" vertical="center"/>
    </xf>
    <xf numFmtId="176" fontId="27" fillId="0" borderId="9" xfId="0" applyNumberFormat="1" applyFont="1" applyBorder="1" applyAlignment="1">
      <alignment horizontal="center" vertical="center"/>
    </xf>
    <xf numFmtId="0" fontId="27" fillId="0" borderId="10" xfId="0" applyNumberFormat="1" applyFont="1" applyBorder="1" applyAlignment="1">
      <alignment horizontal="center" vertical="center"/>
    </xf>
    <xf numFmtId="176" fontId="27" fillId="0" borderId="11" xfId="0" applyNumberFormat="1" applyFont="1" applyBorder="1" applyAlignment="1">
      <alignment horizontal="right" vertical="center"/>
    </xf>
    <xf numFmtId="176" fontId="27" fillId="0" borderId="12" xfId="0" applyNumberFormat="1" applyFont="1" applyBorder="1" applyAlignment="1">
      <alignment horizontal="center" vertical="center"/>
    </xf>
    <xf numFmtId="0" fontId="25" fillId="0" borderId="0" xfId="0" applyNumberFormat="1" applyFont="1" applyAlignment="1">
      <alignment vertical="center"/>
    </xf>
    <xf numFmtId="0" fontId="25" fillId="0" borderId="0" xfId="0" applyNumberFormat="1" applyFont="1"/>
    <xf numFmtId="177" fontId="25" fillId="0" borderId="0" xfId="0" applyNumberFormat="1" applyFont="1"/>
    <xf numFmtId="0" fontId="27" fillId="0" borderId="6" xfId="0" applyNumberFormat="1" applyFont="1" applyBorder="1" applyAlignment="1">
      <alignment horizontal="center" vertical="center"/>
    </xf>
    <xf numFmtId="177" fontId="27" fillId="0" borderId="2" xfId="0" applyNumberFormat="1" applyFont="1" applyBorder="1" applyAlignment="1">
      <alignment horizontal="right" vertical="center"/>
    </xf>
    <xf numFmtId="0" fontId="27" fillId="0" borderId="8" xfId="0" applyNumberFormat="1" applyFont="1" applyBorder="1" applyAlignment="1">
      <alignment horizontal="center" vertical="center"/>
    </xf>
    <xf numFmtId="177" fontId="27" fillId="0" borderId="11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center" vertical="center"/>
    </xf>
  </cellXfs>
  <cellStyles count="56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 2" xfId="32"/>
    <cellStyle name="쉼표 [0] 2 2" xfId="55"/>
    <cellStyle name="쉼표 [0] 3" xfId="33"/>
    <cellStyle name="쉼표 [0] 4" xfId="34"/>
    <cellStyle name="쉼표 [0] 5" xfId="35"/>
    <cellStyle name="연결된 셀" xfId="36" builtinId="24" customBuiltin="1"/>
    <cellStyle name="요약" xfId="37" builtinId="25" customBuiltin="1"/>
    <cellStyle name="입력" xfId="38" builtinId="20" customBuiltin="1"/>
    <cellStyle name="제목" xfId="39" builtinId="15" customBuiltin="1"/>
    <cellStyle name="제목 1" xfId="40" builtinId="16" customBuiltin="1"/>
    <cellStyle name="제목 2" xfId="41" builtinId="17" customBuiltin="1"/>
    <cellStyle name="제목 3" xfId="42" builtinId="18" customBuiltin="1"/>
    <cellStyle name="제목 4" xfId="43" builtinId="19" customBuiltin="1"/>
    <cellStyle name="좋음" xfId="44" builtinId="26" customBuiltin="1"/>
    <cellStyle name="출력" xfId="45" builtinId="21" customBuiltin="1"/>
    <cellStyle name="표준" xfId="0" builtinId="0"/>
    <cellStyle name="표준 2" xfId="46"/>
    <cellStyle name="표준 3" xfId="47"/>
    <cellStyle name="표준 3 2" xfId="54"/>
    <cellStyle name="표준 4" xfId="48"/>
    <cellStyle name="표준 5" xfId="49"/>
    <cellStyle name="표준 6" xfId="50"/>
    <cellStyle name="표준 7" xfId="51"/>
    <cellStyle name="표준 8" xfId="52"/>
    <cellStyle name="표준 9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696;&#44208;&#49328;&#49436;/&#44305;&#46041;&#44256;&#46321;&#54617;&#44368;/2005&#54617;&#45380;&#46020;/2005&#54617;&#45380;&#46020;%20&#44208;&#49328;/2005&#54617;&#45380;&#46020;%20&#44208;&#49328;&#49436;(2006.0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산표지"/>
      <sheetName val="결산설명서"/>
      <sheetName val="결산총괄표"/>
      <sheetName val="불용액조서"/>
      <sheetName val="세입"/>
      <sheetName val="세출"/>
      <sheetName val="성질별조서"/>
      <sheetName val="세출 ((목(보조금)을 이동후)"/>
      <sheetName val="성질별조서(목(보조금)을 이동후"/>
      <sheetName val="학교결산총괄표"/>
      <sheetName val="운영비계산식"/>
      <sheetName val="원조보조금"/>
      <sheetName val="이월금내역"/>
      <sheetName val="과년도수입미필액조서"/>
      <sheetName val="기구 및 정현원표"/>
      <sheetName val="학교회계직원"/>
      <sheetName val="퇴직금적립현황"/>
      <sheetName val="감사보고서"/>
      <sheetName val="수업료 및 학교운영지원비 징수결정현황"/>
      <sheetName val="수익자부담경비 징수액산출근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예산총괄표"/>
  <dimension ref="A1:F27"/>
  <sheetViews>
    <sheetView tabSelected="1" topLeftCell="A13" zoomScale="130" zoomScaleNormal="130" zoomScaleSheetLayoutView="75" workbookViewId="0">
      <selection activeCell="D21" sqref="D21"/>
    </sheetView>
  </sheetViews>
  <sheetFormatPr defaultRowHeight="16.5" x14ac:dyDescent="0.3"/>
  <cols>
    <col min="1" max="1" width="15" style="2" customWidth="1"/>
    <col min="2" max="2" width="11" style="2" customWidth="1"/>
    <col min="3" max="3" width="11" style="4" customWidth="1"/>
    <col min="4" max="5" width="11" style="2" customWidth="1"/>
    <col min="6" max="16384" width="8.88671875" style="2"/>
  </cols>
  <sheetData>
    <row r="1" spans="1:6" ht="26.25" customHeight="1" x14ac:dyDescent="0.3">
      <c r="A1" s="33" t="s">
        <v>25</v>
      </c>
      <c r="B1" s="33"/>
      <c r="C1" s="33"/>
      <c r="D1" s="33"/>
      <c r="E1" s="33"/>
      <c r="F1" s="33"/>
    </row>
    <row r="2" spans="1:6" x14ac:dyDescent="0.3">
      <c r="A2" s="1"/>
      <c r="B2" s="1"/>
      <c r="C2" s="3"/>
      <c r="D2" s="1"/>
      <c r="E2" s="1"/>
      <c r="F2" s="1"/>
    </row>
    <row r="3" spans="1:6" ht="20.25" customHeight="1" x14ac:dyDescent="0.3">
      <c r="A3" s="9" t="s">
        <v>2</v>
      </c>
      <c r="B3" s="7"/>
      <c r="C3" s="10"/>
      <c r="D3" s="7"/>
      <c r="E3" s="7"/>
      <c r="F3" s="7"/>
    </row>
    <row r="4" spans="1:6" x14ac:dyDescent="0.3">
      <c r="A4" s="7"/>
      <c r="B4" s="7"/>
      <c r="C4" s="10"/>
      <c r="D4" s="7"/>
      <c r="E4" s="7"/>
      <c r="F4" s="8" t="s">
        <v>8</v>
      </c>
    </row>
    <row r="5" spans="1:6" ht="34.5" x14ac:dyDescent="0.3">
      <c r="A5" s="11" t="s">
        <v>17</v>
      </c>
      <c r="B5" s="12" t="s">
        <v>14</v>
      </c>
      <c r="C5" s="13" t="s">
        <v>11</v>
      </c>
      <c r="D5" s="14" t="s">
        <v>1</v>
      </c>
      <c r="E5" s="12" t="s">
        <v>3</v>
      </c>
      <c r="F5" s="15" t="s">
        <v>0</v>
      </c>
    </row>
    <row r="6" spans="1:6" ht="23.25" customHeight="1" x14ac:dyDescent="0.3">
      <c r="A6" s="16" t="s">
        <v>4</v>
      </c>
      <c r="B6" s="17">
        <v>97899</v>
      </c>
      <c r="C6" s="18">
        <f t="shared" ref="C6:C13" si="0">(B6/$B$14)*100</f>
        <v>49.157929621595564</v>
      </c>
      <c r="D6" s="17">
        <v>97753</v>
      </c>
      <c r="E6" s="17">
        <f>SUM(B6-D6)</f>
        <v>146</v>
      </c>
      <c r="F6" s="19"/>
    </row>
    <row r="7" spans="1:6" ht="23.25" customHeight="1" x14ac:dyDescent="0.3">
      <c r="A7" s="16" t="s">
        <v>20</v>
      </c>
      <c r="B7" s="17"/>
      <c r="C7" s="18">
        <f t="shared" si="0"/>
        <v>0</v>
      </c>
      <c r="D7" s="17"/>
      <c r="E7" s="17"/>
      <c r="F7" s="19"/>
    </row>
    <row r="8" spans="1:6" ht="23.25" customHeight="1" x14ac:dyDescent="0.3">
      <c r="A8" s="16" t="s">
        <v>21</v>
      </c>
      <c r="B8" s="17"/>
      <c r="C8" s="18">
        <f t="shared" si="0"/>
        <v>0</v>
      </c>
      <c r="D8" s="17"/>
      <c r="E8" s="17"/>
      <c r="F8" s="19"/>
    </row>
    <row r="9" spans="1:6" ht="23.25" customHeight="1" x14ac:dyDescent="0.3">
      <c r="A9" s="20" t="s">
        <v>18</v>
      </c>
      <c r="B9" s="21">
        <v>0</v>
      </c>
      <c r="C9" s="18">
        <f t="shared" si="0"/>
        <v>0</v>
      </c>
      <c r="D9" s="21">
        <v>0</v>
      </c>
      <c r="E9" s="17">
        <f>SUM(B9-D9)</f>
        <v>0</v>
      </c>
      <c r="F9" s="22"/>
    </row>
    <row r="10" spans="1:6" ht="23.25" customHeight="1" x14ac:dyDescent="0.3">
      <c r="A10" s="20" t="s">
        <v>19</v>
      </c>
      <c r="B10" s="21">
        <v>100500</v>
      </c>
      <c r="C10" s="18">
        <f t="shared" si="0"/>
        <v>50.463967221017114</v>
      </c>
      <c r="D10" s="21">
        <v>114300</v>
      </c>
      <c r="E10" s="17">
        <f>SUM(B10-D10)</f>
        <v>-13800</v>
      </c>
      <c r="F10" s="22"/>
    </row>
    <row r="11" spans="1:6" ht="23.25" customHeight="1" x14ac:dyDescent="0.3">
      <c r="A11" s="20" t="s">
        <v>22</v>
      </c>
      <c r="B11" s="21">
        <v>0</v>
      </c>
      <c r="C11" s="18">
        <f t="shared" si="0"/>
        <v>0</v>
      </c>
      <c r="D11" s="21">
        <v>0</v>
      </c>
      <c r="E11" s="17">
        <f>SUM(B11-D11)</f>
        <v>0</v>
      </c>
      <c r="F11" s="22"/>
    </row>
    <row r="12" spans="1:6" ht="23.25" customHeight="1" x14ac:dyDescent="0.3">
      <c r="A12" s="20" t="s">
        <v>23</v>
      </c>
      <c r="B12" s="21">
        <v>0</v>
      </c>
      <c r="C12" s="18">
        <f t="shared" si="0"/>
        <v>0</v>
      </c>
      <c r="D12" s="21">
        <v>0</v>
      </c>
      <c r="E12" s="17">
        <f>SUM(B12-D12)</f>
        <v>0</v>
      </c>
      <c r="F12" s="22"/>
    </row>
    <row r="13" spans="1:6" ht="23.25" customHeight="1" x14ac:dyDescent="0.3">
      <c r="A13" s="20" t="s">
        <v>24</v>
      </c>
      <c r="B13" s="21">
        <v>753</v>
      </c>
      <c r="C13" s="18">
        <f t="shared" si="0"/>
        <v>0.37810315738732225</v>
      </c>
      <c r="D13" s="21">
        <v>735</v>
      </c>
      <c r="E13" s="17">
        <f>SUM(B13-D13)</f>
        <v>18</v>
      </c>
      <c r="F13" s="22"/>
    </row>
    <row r="14" spans="1:6" ht="23.25" customHeight="1" x14ac:dyDescent="0.3">
      <c r="A14" s="23" t="s">
        <v>6</v>
      </c>
      <c r="B14" s="24">
        <f>SUM(B6:B13)</f>
        <v>199152</v>
      </c>
      <c r="C14" s="24">
        <f>SUM(C6:C13)</f>
        <v>100</v>
      </c>
      <c r="D14" s="24">
        <f>SUM(D6:D13)</f>
        <v>212788</v>
      </c>
      <c r="E14" s="24">
        <f>SUM(E6:E13)</f>
        <v>-13636</v>
      </c>
      <c r="F14" s="25"/>
    </row>
    <row r="15" spans="1:6" x14ac:dyDescent="0.3">
      <c r="A15" s="26"/>
      <c r="B15" s="27"/>
      <c r="C15" s="28"/>
      <c r="D15" s="27"/>
      <c r="E15" s="27"/>
      <c r="F15" s="27"/>
    </row>
    <row r="16" spans="1:6" x14ac:dyDescent="0.3">
      <c r="A16" s="27"/>
      <c r="B16" s="27"/>
      <c r="C16" s="28"/>
      <c r="D16" s="27"/>
      <c r="E16" s="27"/>
      <c r="F16" s="27"/>
    </row>
    <row r="17" spans="1:6" ht="22.5" customHeight="1" x14ac:dyDescent="0.3">
      <c r="A17" s="9" t="s">
        <v>5</v>
      </c>
      <c r="B17" s="7"/>
      <c r="C17" s="10"/>
      <c r="D17" s="7"/>
      <c r="E17" s="7"/>
      <c r="F17" s="7"/>
    </row>
    <row r="18" spans="1:6" x14ac:dyDescent="0.3">
      <c r="A18" s="7"/>
      <c r="B18" s="7"/>
      <c r="C18" s="10"/>
      <c r="D18" s="7"/>
      <c r="E18" s="7"/>
      <c r="F18" s="8" t="s">
        <v>8</v>
      </c>
    </row>
    <row r="19" spans="1:6" ht="34.5" x14ac:dyDescent="0.3">
      <c r="A19" s="11" t="s">
        <v>17</v>
      </c>
      <c r="B19" s="12" t="s">
        <v>14</v>
      </c>
      <c r="C19" s="13" t="s">
        <v>11</v>
      </c>
      <c r="D19" s="14" t="s">
        <v>1</v>
      </c>
      <c r="E19" s="12" t="s">
        <v>3</v>
      </c>
      <c r="F19" s="15" t="s">
        <v>0</v>
      </c>
    </row>
    <row r="20" spans="1:6" ht="26.25" customHeight="1" x14ac:dyDescent="0.3">
      <c r="A20" s="29" t="s">
        <v>10</v>
      </c>
      <c r="B20" s="17">
        <v>800</v>
      </c>
      <c r="C20" s="30">
        <f>SUM(B20/$B$26)*100</f>
        <v>0.40170322165983774</v>
      </c>
      <c r="D20" s="17">
        <v>1600</v>
      </c>
      <c r="E20" s="17">
        <f t="shared" ref="E20:E25" si="1">SUM(B20-D20)</f>
        <v>-800</v>
      </c>
      <c r="F20" s="19"/>
    </row>
    <row r="21" spans="1:6" ht="26.25" customHeight="1" x14ac:dyDescent="0.3">
      <c r="A21" s="31" t="s">
        <v>13</v>
      </c>
      <c r="B21" s="21">
        <v>4948</v>
      </c>
      <c r="C21" s="30">
        <f t="shared" ref="C21:C26" si="2">SUM(B21/$B$26)*100</f>
        <v>2.4845344259660962</v>
      </c>
      <c r="D21" s="21">
        <v>4900</v>
      </c>
      <c r="E21" s="17">
        <f t="shared" si="1"/>
        <v>48</v>
      </c>
      <c r="F21" s="22"/>
    </row>
    <row r="22" spans="1:6" ht="26.25" customHeight="1" x14ac:dyDescent="0.3">
      <c r="A22" s="31" t="s">
        <v>7</v>
      </c>
      <c r="B22" s="21">
        <v>34342</v>
      </c>
      <c r="C22" s="30">
        <f t="shared" si="2"/>
        <v>17.244115047802683</v>
      </c>
      <c r="D22" s="21">
        <v>38000</v>
      </c>
      <c r="E22" s="17">
        <f t="shared" si="1"/>
        <v>-3658</v>
      </c>
      <c r="F22" s="22"/>
    </row>
    <row r="23" spans="1:6" ht="26.25" customHeight="1" x14ac:dyDescent="0.3">
      <c r="A23" s="31" t="s">
        <v>16</v>
      </c>
      <c r="B23" s="21">
        <v>59062</v>
      </c>
      <c r="C23" s="30">
        <f t="shared" si="2"/>
        <v>29.656744597091667</v>
      </c>
      <c r="D23" s="21">
        <v>68288</v>
      </c>
      <c r="E23" s="17">
        <f t="shared" si="1"/>
        <v>-9226</v>
      </c>
      <c r="F23" s="22"/>
    </row>
    <row r="24" spans="1:6" ht="26.25" customHeight="1" x14ac:dyDescent="0.3">
      <c r="A24" s="31" t="s">
        <v>15</v>
      </c>
      <c r="B24" s="21">
        <v>0</v>
      </c>
      <c r="C24" s="30">
        <f t="shared" si="2"/>
        <v>0</v>
      </c>
      <c r="D24" s="21">
        <v>0</v>
      </c>
      <c r="E24" s="17">
        <f t="shared" si="1"/>
        <v>0</v>
      </c>
      <c r="F24" s="22"/>
    </row>
    <row r="25" spans="1:6" ht="26.25" customHeight="1" x14ac:dyDescent="0.3">
      <c r="A25" s="31" t="s">
        <v>12</v>
      </c>
      <c r="B25" s="21">
        <v>100000</v>
      </c>
      <c r="C25" s="30">
        <f t="shared" si="2"/>
        <v>50.212902707479714</v>
      </c>
      <c r="D25" s="21">
        <v>100000</v>
      </c>
      <c r="E25" s="17">
        <f t="shared" si="1"/>
        <v>0</v>
      </c>
      <c r="F25" s="22"/>
    </row>
    <row r="26" spans="1:6" ht="26.25" customHeight="1" x14ac:dyDescent="0.3">
      <c r="A26" s="23" t="s">
        <v>9</v>
      </c>
      <c r="B26" s="24">
        <f>SUM(B20:B25)</f>
        <v>199152</v>
      </c>
      <c r="C26" s="32">
        <f t="shared" si="2"/>
        <v>100</v>
      </c>
      <c r="D26" s="24">
        <f>SUM(D20:D25)</f>
        <v>212788</v>
      </c>
      <c r="E26" s="24">
        <f>SUM(E20:E25)</f>
        <v>-13636</v>
      </c>
      <c r="F26" s="25"/>
    </row>
    <row r="27" spans="1:6" x14ac:dyDescent="0.3">
      <c r="A27" s="5"/>
      <c r="B27" s="5"/>
      <c r="C27" s="6"/>
      <c r="D27" s="5"/>
      <c r="E27" s="5"/>
      <c r="F27" s="5"/>
    </row>
  </sheetData>
  <mergeCells count="1">
    <mergeCell ref="A1:F1"/>
  </mergeCells>
  <phoneticPr fontId="11" type="noConversion"/>
  <printOptions horizontalCentered="1"/>
  <pageMargins left="0.74750000238418579" right="0.74750000238418579" top="0.98416668176651001" bottom="0.98416668176651001" header="0.51138889789581299" footer="0.511388897895812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예산총괄표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ardorsus</dc:creator>
  <cp:keywords/>
  <dc:description/>
  <cp:lastModifiedBy>ardor</cp:lastModifiedBy>
  <cp:revision>5</cp:revision>
  <cp:lastPrinted>2021-02-22T05:13:00Z</cp:lastPrinted>
  <dcterms:created xsi:type="dcterms:W3CDTF">1997-01-10T04:21:27Z</dcterms:created>
  <dcterms:modified xsi:type="dcterms:W3CDTF">2023-02-22T07:27:12Z</dcterms:modified>
</cp:coreProperties>
</file>