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F:\SANDISK\예결산\예산\2023\2023학교법인예산\"/>
    </mc:Choice>
  </mc:AlternateContent>
  <bookViews>
    <workbookView xWindow="0" yWindow="0" windowWidth="21675" windowHeight="8010"/>
  </bookViews>
  <sheets>
    <sheet name="세출예산서" sheetId="5" r:id="rId1"/>
  </sheets>
  <externalReferences>
    <externalReference r:id="rId2"/>
  </externalReferences>
  <definedNames>
    <definedName name="ㄴㅇㄹ">[1]세입!$A$1:$H$200</definedName>
    <definedName name="ㄴㅇㅁㅎㄴㅇㅎ">[1]세입!$A$1:$H$200</definedName>
  </definedNames>
  <calcPr calcId="162913"/>
</workbook>
</file>

<file path=xl/calcChain.xml><?xml version="1.0" encoding="utf-8"?>
<calcChain xmlns="http://schemas.openxmlformats.org/spreadsheetml/2006/main">
  <c r="G40" i="5" l="1"/>
  <c r="F39" i="5"/>
  <c r="F38" i="5" s="1"/>
  <c r="E39" i="5"/>
  <c r="E38" i="5" s="1"/>
  <c r="G37" i="5"/>
  <c r="F36" i="5"/>
  <c r="E36" i="5"/>
  <c r="E35" i="5" s="1"/>
  <c r="F35" i="5"/>
  <c r="I33" i="5"/>
  <c r="G33" i="5"/>
  <c r="I31" i="5"/>
  <c r="G31" i="5"/>
  <c r="F30" i="5"/>
  <c r="F29" i="5" s="1"/>
  <c r="E30" i="5"/>
  <c r="G30" i="5" s="1"/>
  <c r="G23" i="5"/>
  <c r="G22" i="5"/>
  <c r="F21" i="5"/>
  <c r="E21" i="5"/>
  <c r="G21" i="5" s="1"/>
  <c r="G20" i="5"/>
  <c r="G19" i="5"/>
  <c r="F18" i="5"/>
  <c r="E18" i="5"/>
  <c r="G18" i="5" s="1"/>
  <c r="F17" i="5"/>
  <c r="G11" i="5"/>
  <c r="F10" i="5"/>
  <c r="E10" i="5"/>
  <c r="G10" i="5" s="1"/>
  <c r="F9" i="5"/>
  <c r="E9" i="5"/>
  <c r="G9" i="5" s="1"/>
  <c r="G7" i="5"/>
  <c r="F6" i="5"/>
  <c r="E6" i="5"/>
  <c r="G6" i="5" s="1"/>
  <c r="F5" i="5"/>
  <c r="F41" i="5" s="1"/>
  <c r="E5" i="5"/>
  <c r="G5" i="5" s="1"/>
  <c r="G38" i="5" l="1"/>
  <c r="G39" i="5"/>
  <c r="G36" i="5"/>
  <c r="G35" i="5" s="1"/>
  <c r="E17" i="5"/>
  <c r="G17" i="5" s="1"/>
  <c r="E29" i="5"/>
  <c r="G29" i="5" s="1"/>
  <c r="E41" i="5"/>
  <c r="G41" i="5" s="1"/>
</calcChain>
</file>

<file path=xl/sharedStrings.xml><?xml version="1.0" encoding="utf-8"?>
<sst xmlns="http://schemas.openxmlformats.org/spreadsheetml/2006/main" count="132" uniqueCount="61">
  <si>
    <t>관</t>
  </si>
  <si>
    <t>산 출 기 초(단위:원)</t>
  </si>
  <si>
    <t>※  법인세(주민세), 국공유지 사용료, 각종부담금, 적십자회비 등</t>
  </si>
  <si>
    <t>연료비 : 난방용 연료와 그 부대경비(공고 및 운반비를 포함한다)</t>
  </si>
  <si>
    <t>※ 반드시 학교급별로 구분하여 작성하고, 세부항목별로 작성</t>
  </si>
  <si>
    <t>차량비 : 차량의 세금․수수료․수리․유류․부속품대, 보험료</t>
  </si>
  <si>
    <t>1.재산유지비</t>
  </si>
  <si>
    <t>2.재산관리비</t>
  </si>
  <si>
    <t>2.시설비</t>
  </si>
  <si>
    <t>세 출 합 계</t>
  </si>
  <si>
    <t>4.전출금</t>
  </si>
  <si>
    <t>2.수용비</t>
  </si>
  <si>
    <t>2.사무비</t>
  </si>
  <si>
    <t>3.적립금</t>
  </si>
  <si>
    <t>1.전출금</t>
  </si>
  <si>
    <t>1.법인운영비</t>
  </si>
  <si>
    <t>과    목</t>
  </si>
  <si>
    <t>1.시설비</t>
  </si>
  <si>
    <t>1.이사회비</t>
  </si>
  <si>
    <t>3.재산조성비</t>
  </si>
  <si>
    <t>비교증△감</t>
  </si>
  <si>
    <t>10.예비비</t>
  </si>
  <si>
    <t>1.예비비</t>
  </si>
  <si>
    <t>4.기타제지출</t>
  </si>
  <si>
    <t>9.잡지출</t>
  </si>
  <si>
    <t>1.제지출</t>
  </si>
  <si>
    <t>법인협의회</t>
  </si>
  <si>
    <t>2.공과보험료</t>
  </si>
  <si>
    <t>세출예산서</t>
  </si>
  <si>
    <t>2.중학교법인전출금</t>
  </si>
  <si>
    <t>1.이사회운영비</t>
  </si>
  <si>
    <t>1.고등학교법인전출금</t>
  </si>
  <si>
    <t>과목해소 및 유의사항</t>
  </si>
  <si>
    <t>(단위 : 천원)</t>
  </si>
  <si>
    <t>수익용재산(건물) 유지관리, 보수비 등</t>
  </si>
  <si>
    <t>화재보험료 및 기타 공과금, 각종 세금</t>
  </si>
  <si>
    <t>법정부담금 전출금, 법인지정사업비 전출금</t>
  </si>
  <si>
    <t>임원수당 : 위원회참석 수당 등 실비변상</t>
  </si>
  <si>
    <r>
      <t xml:space="preserve">노후교실의 개축,증축 등을 위한 적립금을 집행할 경우
</t>
    </r>
    <r>
      <rPr>
        <sz val="8"/>
        <color indexed="10"/>
        <rFont val="돋움"/>
        <family val="3"/>
        <charset val="129"/>
      </rPr>
      <t>※  적립금은 관할청의 신고수리를 득한 경우 가능</t>
    </r>
  </si>
  <si>
    <t>공공요금 : 우편․전신․전화․전기․수도요금 등</t>
  </si>
  <si>
    <t>건물의 신, 증축비 및 부대경비(공고료 포함)
※  비품이나 고정시설물도 건축공사와 일괄 시공시는 시설비에 편성</t>
  </si>
  <si>
    <t/>
  </si>
  <si>
    <t>목</t>
  </si>
  <si>
    <t>항</t>
  </si>
  <si>
    <t>법인 세무비용</t>
  </si>
  <si>
    <t xml:space="preserve">화재보험료 </t>
  </si>
  <si>
    <t>1.임대보증금미환급금</t>
    <phoneticPr fontId="14" type="noConversion"/>
  </si>
  <si>
    <t>임대보증금 미환급금</t>
    <phoneticPr fontId="14" type="noConversion"/>
  </si>
  <si>
    <t>전년도예산액</t>
    <phoneticPr fontId="14" type="noConversion"/>
  </si>
  <si>
    <t>예산액</t>
    <phoneticPr fontId="14" type="noConversion"/>
  </si>
  <si>
    <t>건강보험부담금</t>
    <phoneticPr fontId="14" type="noConversion"/>
  </si>
  <si>
    <t>법인세환급금</t>
    <phoneticPr fontId="14" type="noConversion"/>
  </si>
  <si>
    <t>지역자원시설세</t>
    <phoneticPr fontId="14" type="noConversion"/>
  </si>
  <si>
    <t>부가가치세</t>
    <phoneticPr fontId="14" type="noConversion"/>
  </si>
  <si>
    <t>법인 등기비용</t>
    <phoneticPr fontId="14" type="noConversion"/>
  </si>
  <si>
    <t>법인차량 유지비      60000원*10월=</t>
    <phoneticPr fontId="14" type="noConversion"/>
  </si>
  <si>
    <t>법인차량 보험료</t>
    <phoneticPr fontId="14" type="noConversion"/>
  </si>
  <si>
    <t>경조사비                90000*1회</t>
    <phoneticPr fontId="14" type="noConversion"/>
  </si>
  <si>
    <t>인증서 등 제비용</t>
    <phoneticPr fontId="14" type="noConversion"/>
  </si>
  <si>
    <t>토지 재산세</t>
    <phoneticPr fontId="14" type="noConversion"/>
  </si>
  <si>
    <t>건물 재산세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</si>
</sst>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176" formatCode="#,##0;[Red]\△#,##0"/>
  </numFmts>
  <fonts count="30" x14ac:knownFonts="1">
    <font>
      <sz val="11"/>
      <name val="돋움"/>
      <family val="3"/>
      <charset val="129"/>
    </font>
    <font>
      <sz val="11"/>
      <color indexed="8"/>
      <name val="맑은 고딕"/>
      <family val="3"/>
      <charset val="129"/>
    </font>
    <font>
      <sz val="11"/>
      <color indexed="9"/>
      <name val="맑은 고딕"/>
      <family val="3"/>
      <charset val="129"/>
    </font>
    <font>
      <sz val="11"/>
      <color indexed="10"/>
      <name val="맑은 고딕"/>
      <family val="3"/>
      <charset val="129"/>
    </font>
    <font>
      <b/>
      <sz val="11"/>
      <color indexed="9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0"/>
      <color indexed="8"/>
      <name val="Arial"/>
      <family val="2"/>
    </font>
    <font>
      <sz val="12"/>
      <color indexed="8"/>
      <name val="바탕체"/>
      <family val="1"/>
      <charset val="129"/>
    </font>
    <font>
      <sz val="8"/>
      <color indexed="8"/>
      <name val="돋움"/>
      <family val="3"/>
      <charset val="129"/>
    </font>
    <font>
      <sz val="8"/>
      <color indexed="10"/>
      <name val="돋움"/>
      <family val="3"/>
      <charset val="129"/>
    </font>
    <font>
      <sz val="8"/>
      <color indexed="8"/>
      <name val="굴림"/>
      <family val="3"/>
      <charset val="129"/>
    </font>
    <font>
      <b/>
      <sz val="9"/>
      <color indexed="10"/>
      <name val="돋움"/>
      <family val="3"/>
      <charset val="129"/>
    </font>
    <font>
      <b/>
      <sz val="18"/>
      <color indexed="8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11"/>
      <color rgb="FFFA7D00"/>
      <name val="맑은 고딕"/>
      <family val="3"/>
      <charset val="129"/>
    </font>
    <font>
      <sz val="11"/>
      <color rgb="FF9C0006"/>
      <name val="맑은 고딕"/>
      <family val="3"/>
      <charset val="129"/>
    </font>
    <font>
      <sz val="11"/>
      <color rgb="FF9C6500"/>
      <name val="맑은 고딕"/>
      <family val="3"/>
      <charset val="129"/>
    </font>
    <font>
      <i/>
      <sz val="11"/>
      <color rgb="FF7F7F7F"/>
      <name val="맑은 고딕"/>
      <family val="3"/>
      <charset val="129"/>
    </font>
    <font>
      <sz val="11"/>
      <color rgb="FFFA7D00"/>
      <name val="맑은 고딕"/>
      <family val="3"/>
      <charset val="129"/>
    </font>
    <font>
      <sz val="11"/>
      <color rgb="FF3F3F76"/>
      <name val="맑은 고딕"/>
      <family val="3"/>
      <charset val="129"/>
    </font>
    <font>
      <b/>
      <sz val="18"/>
      <color rgb="FF1F497D"/>
      <name val="맑은 고딕"/>
      <family val="3"/>
      <charset val="129"/>
    </font>
    <font>
      <b/>
      <sz val="15"/>
      <color rgb="FF1F497D"/>
      <name val="맑은 고딕"/>
      <family val="3"/>
      <charset val="129"/>
    </font>
    <font>
      <b/>
      <sz val="13"/>
      <color rgb="FF1F497D"/>
      <name val="맑은 고딕"/>
      <family val="3"/>
      <charset val="129"/>
    </font>
    <font>
      <b/>
      <sz val="11"/>
      <color rgb="FF1F497D"/>
      <name val="맑은 고딕"/>
      <family val="3"/>
      <charset val="129"/>
    </font>
    <font>
      <sz val="11"/>
      <color rgb="FF006100"/>
      <name val="맑은 고딕"/>
      <family val="3"/>
      <charset val="129"/>
    </font>
    <font>
      <b/>
      <sz val="11"/>
      <color rgb="FF3F3F3F"/>
      <name val="맑은 고딕"/>
      <family val="3"/>
      <charset val="129"/>
    </font>
    <font>
      <b/>
      <sz val="8"/>
      <color rgb="FF0000CC"/>
      <name val="돋움"/>
      <family val="3"/>
      <charset val="129"/>
    </font>
    <font>
      <sz val="12"/>
      <color rgb="FF000000"/>
      <name val="바탕체"/>
      <family val="1"/>
      <charset val="129"/>
    </font>
    <font>
      <sz val="11"/>
      <color rgb="FF000000"/>
      <name val="돋움"/>
      <family val="3"/>
      <charset val="129"/>
    </font>
  </fonts>
  <fills count="3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DCE6F2"/>
        <bgColor indexed="64"/>
      </patternFill>
    </fill>
    <fill>
      <patternFill patternType="solid">
        <fgColor rgb="FFF3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6E0ED"/>
        <bgColor indexed="64"/>
      </patternFill>
    </fill>
    <fill>
      <patternFill patternType="solid">
        <fgColor rgb="FFDBEEF3"/>
        <bgColor indexed="64"/>
      </patternFill>
    </fill>
    <fill>
      <patternFill patternType="solid">
        <fgColor rgb="FFFDEADB"/>
        <bgColor indexed="64"/>
      </patternFill>
    </fill>
    <fill>
      <patternFill patternType="solid">
        <fgColor rgb="FFB8CCE5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7E4BC"/>
        <bgColor indexed="64"/>
      </patternFill>
    </fill>
    <fill>
      <patternFill patternType="solid">
        <fgColor rgb="FFCCC1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5"/>
        <bgColor indexed="64"/>
      </patternFill>
    </fill>
    <fill>
      <patternFill patternType="solid">
        <fgColor rgb="FF96B3D7"/>
        <bgColor indexed="64"/>
      </patternFill>
    </fill>
    <fill>
      <patternFill patternType="solid">
        <fgColor rgb="FFD99694"/>
        <bgColor indexed="64"/>
      </patternFill>
    </fill>
    <fill>
      <patternFill patternType="solid">
        <fgColor rgb="FFC3D69B"/>
        <bgColor indexed="64"/>
      </patternFill>
    </fill>
    <fill>
      <patternFill patternType="solid">
        <fgColor rgb="FFB3A2C7"/>
        <bgColor indexed="64"/>
      </patternFill>
    </fill>
    <fill>
      <patternFill patternType="solid">
        <fgColor rgb="FF92CDDD"/>
        <bgColor indexed="64"/>
      </patternFill>
    </fill>
    <fill>
      <patternFill patternType="solid">
        <fgColor rgb="FFFAC090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</fills>
  <borders count="2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C0DE"/>
      </bottom>
      <diagonal/>
    </border>
    <border>
      <left/>
      <right/>
      <top/>
      <bottom style="medium">
        <color rgb="FF96B3D7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6">
    <xf numFmtId="0" fontId="0" fillId="0" borderId="0"/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5" fillId="28" borderId="14" applyNumberFormat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3" fillId="3" borderId="15" applyNumberFormat="0" applyFont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4" fillId="31" borderId="16" applyNumberFormat="0" applyAlignment="0" applyProtection="0">
      <alignment vertical="center"/>
    </xf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5" fillId="0" borderId="18" applyNumberFormat="0" applyFill="0" applyAlignment="0" applyProtection="0">
      <alignment vertical="center"/>
    </xf>
    <xf numFmtId="0" fontId="20" fillId="2" borderId="14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23" fillId="0" borderId="20" applyNumberFormat="0" applyFill="0" applyAlignment="0" applyProtection="0">
      <alignment vertical="center"/>
    </xf>
    <xf numFmtId="0" fontId="24" fillId="0" borderId="21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28" borderId="22" applyNumberFormat="0" applyAlignment="0" applyProtection="0">
      <alignment vertical="center"/>
    </xf>
    <xf numFmtId="0" fontId="6" fillId="0" borderId="0"/>
    <xf numFmtId="37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37" fontId="28" fillId="0" borderId="0"/>
    <xf numFmtId="41" fontId="29" fillId="0" borderId="0"/>
  </cellStyleXfs>
  <cellXfs count="70">
    <xf numFmtId="0" fontId="0" fillId="0" borderId="0" xfId="0" applyNumberFormat="1"/>
    <xf numFmtId="0" fontId="27" fillId="0" borderId="0" xfId="0" applyNumberFormat="1" applyFont="1" applyAlignment="1">
      <alignment vertical="center"/>
    </xf>
    <xf numFmtId="0" fontId="8" fillId="0" borderId="0" xfId="0" applyNumberFormat="1" applyFont="1" applyAlignment="1">
      <alignment vertical="center"/>
    </xf>
    <xf numFmtId="0" fontId="8" fillId="0" borderId="0" xfId="0" applyNumberFormat="1" applyFont="1" applyAlignment="1">
      <alignment horizontal="left" vertical="center"/>
    </xf>
    <xf numFmtId="0" fontId="8" fillId="0" borderId="1" xfId="0" applyNumberFormat="1" applyFont="1" applyBorder="1" applyAlignment="1">
      <alignment horizontal="center" vertical="center" shrinkToFit="1"/>
    </xf>
    <xf numFmtId="0" fontId="8" fillId="0" borderId="2" xfId="0" applyNumberFormat="1" applyFont="1" applyBorder="1" applyAlignment="1">
      <alignment horizontal="center" vertical="center" shrinkToFit="1"/>
    </xf>
    <xf numFmtId="0" fontId="27" fillId="0" borderId="1" xfId="0" applyNumberFormat="1" applyFont="1" applyBorder="1" applyAlignment="1">
      <alignment horizontal="center" vertical="center" shrinkToFit="1"/>
    </xf>
    <xf numFmtId="3" fontId="27" fillId="0" borderId="4" xfId="0" applyNumberFormat="1" applyFont="1" applyBorder="1" applyAlignment="1">
      <alignment horizontal="right" vertical="center" shrinkToFit="1"/>
    </xf>
    <xf numFmtId="0" fontId="27" fillId="0" borderId="5" xfId="0" applyNumberFormat="1" applyFont="1" applyBorder="1" applyAlignment="1">
      <alignment horizontal="left" vertical="center" shrinkToFit="1"/>
    </xf>
    <xf numFmtId="3" fontId="27" fillId="0" borderId="6" xfId="0" applyNumberFormat="1" applyFont="1" applyBorder="1" applyAlignment="1">
      <alignment horizontal="right" vertical="center" shrinkToFit="1"/>
    </xf>
    <xf numFmtId="0" fontId="27" fillId="0" borderId="3" xfId="0" applyNumberFormat="1" applyFont="1" applyBorder="1" applyAlignment="1">
      <alignment horizontal="left" vertical="center" shrinkToFit="1"/>
    </xf>
    <xf numFmtId="0" fontId="8" fillId="0" borderId="7" xfId="0" applyNumberFormat="1" applyFont="1" applyBorder="1" applyAlignment="1">
      <alignment horizontal="left" vertical="center" shrinkToFit="1"/>
    </xf>
    <xf numFmtId="3" fontId="8" fillId="0" borderId="7" xfId="0" applyNumberFormat="1" applyFont="1" applyBorder="1" applyAlignment="1">
      <alignment horizontal="right" vertical="center" shrinkToFit="1"/>
    </xf>
    <xf numFmtId="176" fontId="8" fillId="0" borderId="8" xfId="0" applyNumberFormat="1" applyFont="1" applyBorder="1" applyAlignment="1">
      <alignment horizontal="right" vertical="center" shrinkToFit="1"/>
    </xf>
    <xf numFmtId="0" fontId="8" fillId="0" borderId="5" xfId="0" applyNumberFormat="1" applyFont="1" applyBorder="1" applyAlignment="1">
      <alignment horizontal="left" vertical="center" shrinkToFit="1"/>
    </xf>
    <xf numFmtId="3" fontId="8" fillId="0" borderId="6" xfId="0" applyNumberFormat="1" applyFont="1" applyBorder="1" applyAlignment="1">
      <alignment horizontal="right" vertical="center" shrinkToFit="1"/>
    </xf>
    <xf numFmtId="0" fontId="8" fillId="0" borderId="3" xfId="0" applyNumberFormat="1" applyFont="1" applyBorder="1" applyAlignment="1">
      <alignment horizontal="left" vertical="center" shrinkToFit="1"/>
    </xf>
    <xf numFmtId="0" fontId="8" fillId="0" borderId="9" xfId="0" applyNumberFormat="1" applyFont="1" applyBorder="1" applyAlignment="1">
      <alignment horizontal="left" vertical="center" shrinkToFit="1"/>
    </xf>
    <xf numFmtId="3" fontId="8" fillId="0" borderId="8" xfId="0" applyNumberFormat="1" applyFont="1" applyBorder="1" applyAlignment="1">
      <alignment horizontal="right" vertical="center" shrinkToFit="1"/>
    </xf>
    <xf numFmtId="3" fontId="8" fillId="0" borderId="1" xfId="0" applyNumberFormat="1" applyFont="1" applyBorder="1" applyAlignment="1">
      <alignment horizontal="right" vertical="center" shrinkToFit="1"/>
    </xf>
    <xf numFmtId="0" fontId="8" fillId="0" borderId="11" xfId="0" applyNumberFormat="1" applyFont="1" applyBorder="1" applyAlignment="1">
      <alignment horizontal="left" vertical="center" shrinkToFit="1"/>
    </xf>
    <xf numFmtId="176" fontId="27" fillId="0" borderId="8" xfId="0" applyNumberFormat="1" applyFont="1" applyBorder="1" applyAlignment="1">
      <alignment horizontal="right" vertical="center" shrinkToFit="1"/>
    </xf>
    <xf numFmtId="0" fontId="8" fillId="0" borderId="2" xfId="0" applyNumberFormat="1" applyFont="1" applyBorder="1" applyAlignment="1">
      <alignment horizontal="left" vertical="center" shrinkToFit="1"/>
    </xf>
    <xf numFmtId="3" fontId="8" fillId="0" borderId="4" xfId="0" applyNumberFormat="1" applyFont="1" applyBorder="1" applyAlignment="1">
      <alignment horizontal="right" vertical="center" shrinkToFit="1"/>
    </xf>
    <xf numFmtId="0" fontId="8" fillId="0" borderId="9" xfId="0" applyNumberFormat="1" applyFont="1" applyBorder="1" applyAlignment="1">
      <alignment horizontal="center" vertical="center" shrinkToFi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0" xfId="0" applyNumberFormat="1" applyFont="1" applyBorder="1" applyAlignment="1">
      <alignment horizontal="left" vertical="center" shrinkToFit="1"/>
    </xf>
    <xf numFmtId="0" fontId="27" fillId="0" borderId="2" xfId="0" applyNumberFormat="1" applyFont="1" applyBorder="1" applyAlignment="1">
      <alignment horizontal="left" vertical="center" shrinkToFit="1"/>
    </xf>
    <xf numFmtId="0" fontId="8" fillId="0" borderId="0" xfId="0" applyNumberFormat="1" applyFont="1" applyAlignment="1">
      <alignment horizontal="left" vertical="center" shrinkToFit="1"/>
    </xf>
    <xf numFmtId="0" fontId="8" fillId="0" borderId="7" xfId="0" applyNumberFormat="1" applyFont="1" applyBorder="1" applyAlignment="1">
      <alignment horizontal="justify" vertical="center" wrapText="1"/>
    </xf>
    <xf numFmtId="0" fontId="10" fillId="0" borderId="7" xfId="0" applyNumberFormat="1" applyFont="1" applyBorder="1" applyAlignment="1">
      <alignment horizontal="justify" vertical="center" wrapText="1"/>
    </xf>
    <xf numFmtId="0" fontId="10" fillId="0" borderId="9" xfId="0" applyNumberFormat="1" applyFont="1" applyBorder="1" applyAlignment="1">
      <alignment horizontal="justify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11" fillId="0" borderId="7" xfId="0" applyNumberFormat="1" applyFont="1" applyBorder="1" applyAlignment="1">
      <alignment horizontal="left" vertical="center" shrinkToFit="1"/>
    </xf>
    <xf numFmtId="176" fontId="27" fillId="0" borderId="2" xfId="0" applyNumberFormat="1" applyFont="1" applyBorder="1" applyAlignment="1">
      <alignment horizontal="right" vertical="center" shrinkToFit="1"/>
    </xf>
    <xf numFmtId="3" fontId="8" fillId="0" borderId="0" xfId="0" applyNumberFormat="1" applyFont="1" applyAlignment="1">
      <alignment vertical="center"/>
    </xf>
    <xf numFmtId="3" fontId="8" fillId="0" borderId="2" xfId="0" applyNumberFormat="1" applyFont="1" applyBorder="1" applyAlignment="1">
      <alignment horizontal="right" vertical="center" shrinkToFit="1"/>
    </xf>
    <xf numFmtId="176" fontId="8" fillId="0" borderId="4" xfId="0" applyNumberFormat="1" applyFont="1" applyBorder="1" applyAlignment="1">
      <alignment horizontal="right" vertical="center" shrinkToFit="1"/>
    </xf>
    <xf numFmtId="0" fontId="8" fillId="0" borderId="6" xfId="0" applyNumberFormat="1" applyFont="1" applyBorder="1" applyAlignment="1">
      <alignment horizontal="left" vertical="center" shrinkToFit="1"/>
    </xf>
    <xf numFmtId="0" fontId="8" fillId="0" borderId="11" xfId="0" applyNumberFormat="1" applyFont="1" applyBorder="1" applyAlignment="1">
      <alignment horizontal="center" vertical="center" shrinkToFit="1"/>
    </xf>
    <xf numFmtId="0" fontId="11" fillId="0" borderId="1" xfId="0" applyNumberFormat="1" applyFont="1" applyBorder="1" applyAlignment="1">
      <alignment horizontal="left" vertical="center" shrinkToFit="1"/>
    </xf>
    <xf numFmtId="3" fontId="8" fillId="0" borderId="3" xfId="0" applyNumberFormat="1" applyFont="1" applyBorder="1" applyAlignment="1">
      <alignment horizontal="right" vertical="center" shrinkToFit="1"/>
    </xf>
    <xf numFmtId="176" fontId="8" fillId="0" borderId="7" xfId="0" applyNumberFormat="1" applyFont="1" applyBorder="1" applyAlignment="1">
      <alignment horizontal="right" vertical="center" shrinkToFit="1"/>
    </xf>
    <xf numFmtId="176" fontId="8" fillId="0" borderId="3" xfId="0" applyNumberFormat="1" applyFont="1" applyBorder="1" applyAlignment="1">
      <alignment horizontal="right" vertical="center" shrinkToFit="1"/>
    </xf>
    <xf numFmtId="176" fontId="8" fillId="0" borderId="9" xfId="0" applyNumberFormat="1" applyFont="1" applyBorder="1" applyAlignment="1">
      <alignment horizontal="right" vertical="center" shrinkToFit="1"/>
    </xf>
    <xf numFmtId="0" fontId="8" fillId="0" borderId="5" xfId="0" applyNumberFormat="1" applyFont="1" applyBorder="1" applyAlignment="1">
      <alignment vertical="center"/>
    </xf>
    <xf numFmtId="0" fontId="8" fillId="0" borderId="12" xfId="0" applyNumberFormat="1" applyFont="1" applyBorder="1" applyAlignment="1">
      <alignment horizontal="left" vertical="center" shrinkToFit="1"/>
    </xf>
    <xf numFmtId="0" fontId="27" fillId="0" borderId="12" xfId="0" applyNumberFormat="1" applyFont="1" applyBorder="1" applyAlignment="1">
      <alignment horizontal="center" vertical="center" shrinkToFit="1"/>
    </xf>
    <xf numFmtId="0" fontId="27" fillId="0" borderId="4" xfId="0" applyNumberFormat="1" applyFont="1" applyBorder="1" applyAlignment="1">
      <alignment horizontal="center" vertical="center" shrinkToFit="1"/>
    </xf>
    <xf numFmtId="0" fontId="27" fillId="0" borderId="12" xfId="0" applyNumberFormat="1" applyFont="1" applyBorder="1" applyAlignment="1">
      <alignment horizontal="left" vertical="center" shrinkToFit="1"/>
    </xf>
    <xf numFmtId="0" fontId="27" fillId="0" borderId="12" xfId="0" applyNumberFormat="1" applyFont="1" applyBorder="1" applyAlignment="1">
      <alignment horizontal="left" vertical="center" shrinkToFit="1"/>
    </xf>
    <xf numFmtId="0" fontId="27" fillId="0" borderId="13" xfId="0" applyNumberFormat="1" applyFont="1" applyBorder="1" applyAlignment="1">
      <alignment horizontal="left" vertical="center" shrinkToFit="1"/>
    </xf>
    <xf numFmtId="0" fontId="27" fillId="0" borderId="4" xfId="0" applyNumberFormat="1" applyFont="1" applyBorder="1" applyAlignment="1">
      <alignment horizontal="left" vertical="center" shrinkToFit="1"/>
    </xf>
    <xf numFmtId="0" fontId="12" fillId="0" borderId="0" xfId="0" applyNumberFormat="1" applyFont="1" applyAlignment="1">
      <alignment horizontal="center" vertical="center"/>
    </xf>
    <xf numFmtId="0" fontId="8" fillId="0" borderId="0" xfId="0" applyNumberFormat="1" applyFont="1" applyAlignment="1">
      <alignment horizontal="right" vertical="center"/>
    </xf>
    <xf numFmtId="0" fontId="8" fillId="0" borderId="7" xfId="0" applyNumberFormat="1" applyFont="1" applyBorder="1" applyAlignment="1">
      <alignment horizontal="center" vertical="center" shrinkToFit="1"/>
    </xf>
    <xf numFmtId="0" fontId="8" fillId="0" borderId="3" xfId="0" applyNumberFormat="1" applyFont="1" applyBorder="1" applyAlignment="1">
      <alignment horizontal="center" vertical="center" shrinkToFit="1"/>
    </xf>
    <xf numFmtId="0" fontId="8" fillId="0" borderId="12" xfId="0" applyNumberFormat="1" applyFont="1" applyBorder="1" applyAlignment="1">
      <alignment horizontal="left" vertical="center" shrinkToFit="1"/>
    </xf>
    <xf numFmtId="0" fontId="8" fillId="0" borderId="4" xfId="0" applyNumberFormat="1" applyFont="1" applyBorder="1" applyAlignment="1">
      <alignment horizontal="left" vertical="center" shrinkToFit="1"/>
    </xf>
    <xf numFmtId="0" fontId="8" fillId="0" borderId="12" xfId="0" applyNumberFormat="1" applyFont="1" applyBorder="1" applyAlignment="1">
      <alignment horizontal="center" vertical="center" shrinkToFit="1"/>
    </xf>
    <xf numFmtId="0" fontId="8" fillId="0" borderId="13" xfId="0" applyNumberFormat="1" applyFont="1" applyBorder="1" applyAlignment="1">
      <alignment horizontal="center" vertical="center" shrinkToFit="1"/>
    </xf>
    <xf numFmtId="0" fontId="8" fillId="0" borderId="4" xfId="0" applyNumberFormat="1" applyFont="1" applyBorder="1" applyAlignment="1">
      <alignment horizontal="center" vertical="center" shrinkToFit="1"/>
    </xf>
    <xf numFmtId="0" fontId="8" fillId="0" borderId="10" xfId="0" applyNumberFormat="1" applyFont="1" applyBorder="1" applyAlignment="1">
      <alignment horizontal="center" vertical="center" shrinkToFit="1"/>
    </xf>
    <xf numFmtId="0" fontId="8" fillId="0" borderId="8" xfId="0" applyNumberFormat="1" applyFont="1" applyBorder="1" applyAlignment="1">
      <alignment horizontal="center" vertical="center" shrinkToFit="1"/>
    </xf>
    <xf numFmtId="0" fontId="8" fillId="0" borderId="5" xfId="0" applyNumberFormat="1" applyFont="1" applyBorder="1" applyAlignment="1">
      <alignment horizontal="center" vertical="center" shrinkToFit="1"/>
    </xf>
    <xf numFmtId="0" fontId="8" fillId="0" borderId="6" xfId="0" applyNumberFormat="1" applyFont="1" applyBorder="1" applyAlignment="1">
      <alignment horizontal="center" vertical="center" shrinkToFit="1"/>
    </xf>
    <xf numFmtId="0" fontId="8" fillId="0" borderId="8" xfId="0" applyNumberFormat="1" applyFont="1" applyBorder="1" applyAlignment="1">
      <alignment horizontal="left" vertical="center" shrinkToFit="1"/>
    </xf>
    <xf numFmtId="0" fontId="27" fillId="0" borderId="12" xfId="0" applyNumberFormat="1" applyFont="1" applyBorder="1" applyAlignment="1">
      <alignment horizontal="center" vertical="center" shrinkToFit="1"/>
    </xf>
    <xf numFmtId="0" fontId="27" fillId="0" borderId="13" xfId="0" applyNumberFormat="1" applyFont="1" applyBorder="1" applyAlignment="1">
      <alignment horizontal="center" vertical="center" shrinkToFit="1"/>
    </xf>
    <xf numFmtId="0" fontId="27" fillId="0" borderId="4" xfId="0" applyNumberFormat="1" applyFont="1" applyBorder="1" applyAlignment="1">
      <alignment horizontal="center" vertical="center" shrinkToFit="1"/>
    </xf>
  </cellXfs>
  <cellStyles count="56">
    <cellStyle name="20% - 강조색1" xfId="1" builtinId="30" customBuiltin="1"/>
    <cellStyle name="20% - 강조색2" xfId="2" builtinId="34" customBuiltin="1"/>
    <cellStyle name="20% - 강조색3" xfId="3" builtinId="38" customBuiltin="1"/>
    <cellStyle name="20% - 강조색4" xfId="4" builtinId="42" customBuiltin="1"/>
    <cellStyle name="20% - 강조색5" xfId="5" builtinId="46" customBuiltin="1"/>
    <cellStyle name="20% - 강조색6" xfId="6" builtinId="50" customBuiltin="1"/>
    <cellStyle name="40% - 강조색1" xfId="7" builtinId="31" customBuiltin="1"/>
    <cellStyle name="40% - 강조색2" xfId="8" builtinId="35" customBuiltin="1"/>
    <cellStyle name="40% - 강조색3" xfId="9" builtinId="39" customBuiltin="1"/>
    <cellStyle name="40% - 강조색4" xfId="10" builtinId="43" customBuiltin="1"/>
    <cellStyle name="40% - 강조색5" xfId="11" builtinId="47" customBuiltin="1"/>
    <cellStyle name="40% - 강조색6" xfId="12" builtinId="51" customBuiltin="1"/>
    <cellStyle name="60% - 강조색1" xfId="13" builtinId="32" customBuiltin="1"/>
    <cellStyle name="60% - 강조색2" xfId="14" builtinId="36" customBuiltin="1"/>
    <cellStyle name="60% - 강조색3" xfId="15" builtinId="40" customBuiltin="1"/>
    <cellStyle name="60% - 강조색4" xfId="16" builtinId="44" customBuiltin="1"/>
    <cellStyle name="60% - 강조색5" xfId="17" builtinId="48" customBuiltin="1"/>
    <cellStyle name="60% - 강조색6" xfId="18" builtinId="52" customBuiltin="1"/>
    <cellStyle name="강조색1" xfId="19" builtinId="29" customBuiltin="1"/>
    <cellStyle name="강조색2" xfId="20" builtinId="33" customBuiltin="1"/>
    <cellStyle name="강조색3" xfId="21" builtinId="37" customBuiltin="1"/>
    <cellStyle name="강조색4" xfId="22" builtinId="41" customBuiltin="1"/>
    <cellStyle name="강조색5" xfId="23" builtinId="45" customBuiltin="1"/>
    <cellStyle name="강조색6" xfId="24" builtinId="49" customBuiltin="1"/>
    <cellStyle name="경고문" xfId="25" builtinId="11" customBuiltin="1"/>
    <cellStyle name="계산" xfId="26" builtinId="22" customBuiltin="1"/>
    <cellStyle name="나쁨" xfId="27" builtinId="27" customBuiltin="1"/>
    <cellStyle name="메모" xfId="28" builtinId="10" customBuiltin="1"/>
    <cellStyle name="보통" xfId="29" builtinId="28" customBuiltin="1"/>
    <cellStyle name="설명 텍스트" xfId="30" builtinId="53" customBuiltin="1"/>
    <cellStyle name="셀 확인" xfId="31" builtinId="23" customBuiltin="1"/>
    <cellStyle name="쉼표 [0] 2" xfId="32"/>
    <cellStyle name="쉼표 [0] 2 2" xfId="55"/>
    <cellStyle name="쉼표 [0] 3" xfId="33"/>
    <cellStyle name="쉼표 [0] 4" xfId="34"/>
    <cellStyle name="쉼표 [0] 5" xfId="35"/>
    <cellStyle name="연결된 셀" xfId="36" builtinId="24" customBuiltin="1"/>
    <cellStyle name="요약" xfId="37" builtinId="25" customBuiltin="1"/>
    <cellStyle name="입력" xfId="38" builtinId="20" customBuiltin="1"/>
    <cellStyle name="제목" xfId="39" builtinId="15" customBuiltin="1"/>
    <cellStyle name="제목 1" xfId="40" builtinId="16" customBuiltin="1"/>
    <cellStyle name="제목 2" xfId="41" builtinId="17" customBuiltin="1"/>
    <cellStyle name="제목 3" xfId="42" builtinId="18" customBuiltin="1"/>
    <cellStyle name="제목 4" xfId="43" builtinId="19" customBuiltin="1"/>
    <cellStyle name="좋음" xfId="44" builtinId="26" customBuiltin="1"/>
    <cellStyle name="출력" xfId="45" builtinId="21" customBuiltin="1"/>
    <cellStyle name="표준" xfId="0" builtinId="0"/>
    <cellStyle name="표준 2" xfId="46"/>
    <cellStyle name="표준 3" xfId="47"/>
    <cellStyle name="표준 3 2" xfId="54"/>
    <cellStyle name="표준 4" xfId="48"/>
    <cellStyle name="표준 5" xfId="49"/>
    <cellStyle name="표준 6" xfId="50"/>
    <cellStyle name="표준 7" xfId="51"/>
    <cellStyle name="표준 8" xfId="52"/>
    <cellStyle name="표준 9" xfId="5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50696;&#44208;&#49328;&#49436;/&#44305;&#46041;&#44256;&#46321;&#54617;&#44368;/2005&#54617;&#45380;&#46020;/2005&#54617;&#45380;&#46020;%20&#44208;&#49328;/2005&#54617;&#45380;&#46020;%20&#44208;&#49328;&#49436;(2006.03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결산표지"/>
      <sheetName val="결산설명서"/>
      <sheetName val="결산총괄표"/>
      <sheetName val="불용액조서"/>
      <sheetName val="세입"/>
      <sheetName val="세출"/>
      <sheetName val="성질별조서"/>
      <sheetName val="세출 ((목(보조금)을 이동후)"/>
      <sheetName val="성질별조서(목(보조금)을 이동후"/>
      <sheetName val="학교결산총괄표"/>
      <sheetName val="운영비계산식"/>
      <sheetName val="원조보조금"/>
      <sheetName val="이월금내역"/>
      <sheetName val="과년도수입미필액조서"/>
      <sheetName val="기구 및 정현원표"/>
      <sheetName val="학교회계직원"/>
      <sheetName val="퇴직금적립현황"/>
      <sheetName val="감사보고서"/>
      <sheetName val="수업료 및 학교운영지원비 징수결정현황"/>
      <sheetName val="수익자부담경비 징수액산출근거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"/>
  <sheetViews>
    <sheetView tabSelected="1" topLeftCell="C1" zoomScale="145" zoomScaleNormal="145" workbookViewId="0">
      <selection activeCell="E18" sqref="E18"/>
    </sheetView>
  </sheetViews>
  <sheetFormatPr defaultColWidth="7.109375" defaultRowHeight="13.5" customHeight="1" x14ac:dyDescent="0.15"/>
  <cols>
    <col min="1" max="1" width="0.77734375" style="2" bestFit="1" customWidth="1"/>
    <col min="2" max="2" width="2.109375" style="2" customWidth="1"/>
    <col min="3" max="3" width="2" style="2" customWidth="1"/>
    <col min="4" max="4" width="19.33203125" style="2" bestFit="1" customWidth="1"/>
    <col min="5" max="5" width="7.44140625" style="2" bestFit="1" customWidth="1"/>
    <col min="6" max="6" width="6.5546875" style="2" bestFit="1" customWidth="1"/>
    <col min="7" max="7" width="7.88671875" style="2" bestFit="1" customWidth="1"/>
    <col min="8" max="8" width="28" style="2" bestFit="1" customWidth="1"/>
    <col min="9" max="9" width="9.21875" style="2" bestFit="1" customWidth="1"/>
    <col min="10" max="10" width="39.6640625" style="3" hidden="1" customWidth="1"/>
    <col min="11" max="11" width="12.88671875" style="2" customWidth="1"/>
    <col min="12" max="12" width="7.44140625" style="2" bestFit="1" customWidth="1"/>
    <col min="13" max="16384" width="7.109375" style="2"/>
  </cols>
  <sheetData>
    <row r="1" spans="1:10" ht="22.5" x14ac:dyDescent="0.15">
      <c r="A1" s="53" t="s">
        <v>28</v>
      </c>
      <c r="B1" s="53"/>
      <c r="C1" s="53"/>
      <c r="D1" s="53"/>
      <c r="E1" s="53"/>
      <c r="F1" s="53"/>
      <c r="G1" s="53"/>
      <c r="H1" s="53"/>
      <c r="I1" s="53"/>
      <c r="J1" s="53"/>
    </row>
    <row r="2" spans="1:10" ht="18.600000000000001" customHeight="1" x14ac:dyDescent="0.15">
      <c r="A2" s="54" t="s">
        <v>33</v>
      </c>
      <c r="B2" s="54"/>
      <c r="C2" s="54"/>
      <c r="D2" s="54"/>
      <c r="E2" s="54"/>
      <c r="F2" s="54"/>
      <c r="G2" s="54"/>
      <c r="H2" s="54"/>
      <c r="I2" s="54"/>
      <c r="J2" s="54"/>
    </row>
    <row r="3" spans="1:10" ht="18.600000000000001" customHeight="1" x14ac:dyDescent="0.15">
      <c r="A3" s="4" t="s">
        <v>41</v>
      </c>
      <c r="B3" s="59" t="s">
        <v>16</v>
      </c>
      <c r="C3" s="60"/>
      <c r="D3" s="61"/>
      <c r="E3" s="55" t="s">
        <v>49</v>
      </c>
      <c r="F3" s="55" t="s">
        <v>48</v>
      </c>
      <c r="G3" s="55" t="s">
        <v>20</v>
      </c>
      <c r="H3" s="62" t="s">
        <v>1</v>
      </c>
      <c r="I3" s="63"/>
      <c r="J3" s="55" t="s">
        <v>32</v>
      </c>
    </row>
    <row r="4" spans="1:10" ht="18.600000000000001" customHeight="1" x14ac:dyDescent="0.15">
      <c r="A4" s="4" t="s">
        <v>41</v>
      </c>
      <c r="B4" s="5" t="s">
        <v>0</v>
      </c>
      <c r="C4" s="5" t="s">
        <v>43</v>
      </c>
      <c r="D4" s="5" t="s">
        <v>42</v>
      </c>
      <c r="E4" s="56"/>
      <c r="F4" s="56"/>
      <c r="G4" s="56"/>
      <c r="H4" s="64"/>
      <c r="I4" s="65"/>
      <c r="J4" s="56"/>
    </row>
    <row r="5" spans="1:10" s="1" customFormat="1" ht="18.600000000000001" customHeight="1" x14ac:dyDescent="0.15">
      <c r="A5" s="6" t="s">
        <v>41</v>
      </c>
      <c r="B5" s="50" t="s">
        <v>18</v>
      </c>
      <c r="C5" s="51"/>
      <c r="D5" s="52"/>
      <c r="E5" s="7">
        <f>E6</f>
        <v>800</v>
      </c>
      <c r="F5" s="7">
        <f>F6</f>
        <v>1600</v>
      </c>
      <c r="G5" s="21">
        <f t="shared" ref="G5:G11" si="0">E5-F5</f>
        <v>-800</v>
      </c>
      <c r="H5" s="8" t="s">
        <v>41</v>
      </c>
      <c r="I5" s="9"/>
      <c r="J5" s="10" t="s">
        <v>41</v>
      </c>
    </row>
    <row r="6" spans="1:10" ht="18.600000000000001" customHeight="1" x14ac:dyDescent="0.15">
      <c r="A6" s="4" t="s">
        <v>41</v>
      </c>
      <c r="B6" s="11" t="s">
        <v>41</v>
      </c>
      <c r="C6" s="57" t="s">
        <v>18</v>
      </c>
      <c r="D6" s="58"/>
      <c r="E6" s="12">
        <f>E7</f>
        <v>800</v>
      </c>
      <c r="F6" s="12">
        <f>F7</f>
        <v>1600</v>
      </c>
      <c r="G6" s="13">
        <f t="shared" si="0"/>
        <v>-800</v>
      </c>
      <c r="H6" s="14" t="s">
        <v>41</v>
      </c>
      <c r="I6" s="15"/>
      <c r="J6" s="16" t="s">
        <v>41</v>
      </c>
    </row>
    <row r="7" spans="1:10" ht="18.600000000000001" customHeight="1" x14ac:dyDescent="0.15">
      <c r="A7" s="4" t="s">
        <v>41</v>
      </c>
      <c r="B7" s="17"/>
      <c r="C7" s="17"/>
      <c r="D7" s="17" t="s">
        <v>30</v>
      </c>
      <c r="E7" s="12">
        <v>800</v>
      </c>
      <c r="F7" s="12">
        <v>1600</v>
      </c>
      <c r="G7" s="13">
        <f t="shared" si="0"/>
        <v>-800</v>
      </c>
      <c r="I7" s="19"/>
      <c r="J7" s="29" t="s">
        <v>37</v>
      </c>
    </row>
    <row r="8" spans="1:10" ht="18.600000000000001" customHeight="1" x14ac:dyDescent="0.15">
      <c r="A8" s="4" t="s">
        <v>41</v>
      </c>
      <c r="B8" s="17"/>
      <c r="C8" s="17"/>
      <c r="D8" s="17"/>
      <c r="E8" s="24"/>
      <c r="F8" s="24"/>
      <c r="G8" s="24"/>
      <c r="I8" s="19"/>
      <c r="J8" s="29" t="s">
        <v>37</v>
      </c>
    </row>
    <row r="9" spans="1:10" s="1" customFormat="1" ht="18.600000000000001" customHeight="1" x14ac:dyDescent="0.15">
      <c r="A9" s="6" t="s">
        <v>41</v>
      </c>
      <c r="B9" s="50" t="s">
        <v>12</v>
      </c>
      <c r="C9" s="51"/>
      <c r="D9" s="52"/>
      <c r="E9" s="7">
        <f>+E10</f>
        <v>4948</v>
      </c>
      <c r="F9" s="7">
        <f>+F10</f>
        <v>4900</v>
      </c>
      <c r="G9" s="21">
        <f t="shared" si="0"/>
        <v>48</v>
      </c>
      <c r="H9" s="49" t="s">
        <v>41</v>
      </c>
      <c r="I9" s="7"/>
      <c r="J9" s="10" t="s">
        <v>41</v>
      </c>
    </row>
    <row r="10" spans="1:10" ht="18.600000000000001" customHeight="1" x14ac:dyDescent="0.15">
      <c r="A10" s="4" t="s">
        <v>41</v>
      </c>
      <c r="B10" s="17" t="s">
        <v>41</v>
      </c>
      <c r="C10" s="57" t="s">
        <v>11</v>
      </c>
      <c r="D10" s="58"/>
      <c r="E10" s="12">
        <f>E11</f>
        <v>4948</v>
      </c>
      <c r="F10" s="12">
        <f>F11</f>
        <v>4900</v>
      </c>
      <c r="G10" s="13">
        <f t="shared" si="0"/>
        <v>48</v>
      </c>
      <c r="H10" s="14" t="s">
        <v>41</v>
      </c>
      <c r="I10" s="15"/>
      <c r="J10" s="16" t="s">
        <v>41</v>
      </c>
    </row>
    <row r="11" spans="1:10" ht="10.5" x14ac:dyDescent="0.15">
      <c r="A11" s="4" t="s">
        <v>41</v>
      </c>
      <c r="B11" s="17"/>
      <c r="C11" s="17"/>
      <c r="D11" s="17" t="s">
        <v>15</v>
      </c>
      <c r="E11" s="12">
        <v>4948</v>
      </c>
      <c r="F11" s="12">
        <v>4900</v>
      </c>
      <c r="G11" s="13">
        <f t="shared" si="0"/>
        <v>48</v>
      </c>
      <c r="H11" s="2" t="s">
        <v>44</v>
      </c>
      <c r="I11" s="19">
        <v>3300000</v>
      </c>
      <c r="J11" s="30" t="s">
        <v>39</v>
      </c>
    </row>
    <row r="12" spans="1:10" ht="10.5" x14ac:dyDescent="0.15">
      <c r="A12" s="4" t="s">
        <v>41</v>
      </c>
      <c r="B12" s="24"/>
      <c r="C12" s="24"/>
      <c r="D12" s="24"/>
      <c r="E12" s="24"/>
      <c r="F12" s="24"/>
      <c r="G12" s="24"/>
      <c r="H12" s="20" t="s">
        <v>54</v>
      </c>
      <c r="I12" s="19">
        <v>200000</v>
      </c>
      <c r="J12" s="31" t="s">
        <v>3</v>
      </c>
    </row>
    <row r="13" spans="1:10" ht="10.5" x14ac:dyDescent="0.15">
      <c r="A13" s="4"/>
      <c r="B13" s="24"/>
      <c r="C13" s="24"/>
      <c r="D13" s="24"/>
      <c r="E13" s="24"/>
      <c r="F13" s="24"/>
      <c r="G13" s="24"/>
      <c r="H13" s="20" t="s">
        <v>55</v>
      </c>
      <c r="I13" s="19">
        <v>600000</v>
      </c>
      <c r="J13" s="31"/>
    </row>
    <row r="14" spans="1:10" ht="10.5" x14ac:dyDescent="0.15">
      <c r="A14" s="4"/>
      <c r="B14" s="24"/>
      <c r="C14" s="24"/>
      <c r="D14" s="24"/>
      <c r="E14" s="24"/>
      <c r="F14" s="24"/>
      <c r="G14" s="24"/>
      <c r="H14" s="20" t="s">
        <v>56</v>
      </c>
      <c r="I14" s="19">
        <v>718000</v>
      </c>
      <c r="J14" s="31" t="s">
        <v>5</v>
      </c>
    </row>
    <row r="15" spans="1:10" ht="10.5" x14ac:dyDescent="0.15">
      <c r="A15" s="4"/>
      <c r="B15" s="39"/>
      <c r="C15" s="24"/>
      <c r="D15" s="4"/>
      <c r="E15" s="4"/>
      <c r="F15" s="4"/>
      <c r="G15" s="4"/>
      <c r="H15" s="20" t="s">
        <v>57</v>
      </c>
      <c r="I15" s="19">
        <v>90000</v>
      </c>
      <c r="J15" s="31"/>
    </row>
    <row r="16" spans="1:10" ht="10.5" x14ac:dyDescent="0.15">
      <c r="A16" s="4"/>
      <c r="B16" s="39"/>
      <c r="C16" s="24"/>
      <c r="D16" s="4"/>
      <c r="E16" s="4"/>
      <c r="F16" s="4"/>
      <c r="G16" s="4"/>
      <c r="H16" s="20" t="s">
        <v>58</v>
      </c>
      <c r="I16" s="19">
        <v>40000</v>
      </c>
      <c r="J16" s="31"/>
    </row>
    <row r="17" spans="1:12" s="1" customFormat="1" ht="18.600000000000001" customHeight="1" x14ac:dyDescent="0.15">
      <c r="A17" s="6" t="s">
        <v>41</v>
      </c>
      <c r="B17" s="50" t="s">
        <v>19</v>
      </c>
      <c r="C17" s="51"/>
      <c r="D17" s="52"/>
      <c r="E17" s="7">
        <f>E18+E21</f>
        <v>34342</v>
      </c>
      <c r="F17" s="7">
        <f>F18+F21</f>
        <v>38000</v>
      </c>
      <c r="G17" s="21">
        <f t="shared" ref="G17:G23" si="1">E17-F17</f>
        <v>-3658</v>
      </c>
      <c r="H17" s="49"/>
      <c r="I17" s="7"/>
      <c r="J17" s="10" t="s">
        <v>41</v>
      </c>
    </row>
    <row r="18" spans="1:12" ht="18.600000000000001" customHeight="1" x14ac:dyDescent="0.15">
      <c r="A18" s="4" t="s">
        <v>41</v>
      </c>
      <c r="B18" s="11" t="s">
        <v>41</v>
      </c>
      <c r="C18" s="57" t="s">
        <v>17</v>
      </c>
      <c r="D18" s="58"/>
      <c r="E18" s="12">
        <f>+E19+E20</f>
        <v>0</v>
      </c>
      <c r="F18" s="12">
        <f>+F19+F20</f>
        <v>0</v>
      </c>
      <c r="G18" s="13">
        <f t="shared" si="1"/>
        <v>0</v>
      </c>
      <c r="H18" s="14" t="s">
        <v>41</v>
      </c>
      <c r="I18" s="15"/>
      <c r="J18" s="16" t="s">
        <v>41</v>
      </c>
    </row>
    <row r="19" spans="1:12" ht="21" x14ac:dyDescent="0.15">
      <c r="A19" s="4" t="s">
        <v>41</v>
      </c>
      <c r="B19" s="17"/>
      <c r="C19" s="17"/>
      <c r="D19" s="11" t="s">
        <v>8</v>
      </c>
      <c r="E19" s="12">
        <v>0</v>
      </c>
      <c r="F19" s="12">
        <v>0</v>
      </c>
      <c r="G19" s="13">
        <f t="shared" si="1"/>
        <v>0</v>
      </c>
      <c r="H19" s="14"/>
      <c r="I19" s="15"/>
      <c r="J19" s="32" t="s">
        <v>40</v>
      </c>
    </row>
    <row r="20" spans="1:12" ht="21" x14ac:dyDescent="0.15">
      <c r="A20" s="4" t="s">
        <v>41</v>
      </c>
      <c r="B20" s="17"/>
      <c r="C20" s="16"/>
      <c r="D20" s="22" t="s">
        <v>13</v>
      </c>
      <c r="E20" s="23">
        <v>0</v>
      </c>
      <c r="F20" s="23">
        <v>0</v>
      </c>
      <c r="G20" s="13">
        <f t="shared" si="1"/>
        <v>0</v>
      </c>
      <c r="H20" s="14"/>
      <c r="I20" s="15"/>
      <c r="J20" s="32" t="s">
        <v>38</v>
      </c>
    </row>
    <row r="21" spans="1:12" ht="18.600000000000001" customHeight="1" x14ac:dyDescent="0.15">
      <c r="A21" s="4" t="s">
        <v>41</v>
      </c>
      <c r="B21" s="17" t="s">
        <v>41</v>
      </c>
      <c r="C21" s="57" t="s">
        <v>7</v>
      </c>
      <c r="D21" s="58"/>
      <c r="E21" s="12">
        <f>E22+E23</f>
        <v>34342</v>
      </c>
      <c r="F21" s="12">
        <f>F22+F23</f>
        <v>38000</v>
      </c>
      <c r="G21" s="13">
        <f t="shared" si="1"/>
        <v>-3658</v>
      </c>
      <c r="H21" s="14" t="s">
        <v>41</v>
      </c>
      <c r="I21" s="15"/>
      <c r="J21" s="16" t="s">
        <v>41</v>
      </c>
    </row>
    <row r="22" spans="1:12" ht="10.5" x14ac:dyDescent="0.15">
      <c r="A22" s="4" t="s">
        <v>41</v>
      </c>
      <c r="B22" s="17"/>
      <c r="C22" s="11"/>
      <c r="D22" s="22" t="s">
        <v>6</v>
      </c>
      <c r="E22" s="36">
        <v>0</v>
      </c>
      <c r="F22" s="36">
        <v>0</v>
      </c>
      <c r="G22" s="37">
        <f t="shared" si="1"/>
        <v>0</v>
      </c>
      <c r="H22" s="46"/>
      <c r="I22" s="23"/>
      <c r="J22" s="11" t="s">
        <v>34</v>
      </c>
    </row>
    <row r="23" spans="1:12" ht="18.600000000000001" customHeight="1" x14ac:dyDescent="0.15">
      <c r="A23" s="4" t="s">
        <v>41</v>
      </c>
      <c r="B23" s="17"/>
      <c r="C23" s="17"/>
      <c r="D23" s="17" t="s">
        <v>27</v>
      </c>
      <c r="E23" s="12">
        <v>34342</v>
      </c>
      <c r="F23" s="12">
        <v>38000</v>
      </c>
      <c r="G23" s="13">
        <f t="shared" si="1"/>
        <v>-3658</v>
      </c>
      <c r="H23" s="28" t="s">
        <v>59</v>
      </c>
      <c r="I23" s="18">
        <v>25816000</v>
      </c>
      <c r="J23" s="11" t="s">
        <v>35</v>
      </c>
    </row>
    <row r="24" spans="1:12" ht="10.5" x14ac:dyDescent="0.15">
      <c r="A24" s="4" t="s">
        <v>41</v>
      </c>
      <c r="B24" s="24"/>
      <c r="C24" s="24"/>
      <c r="D24" s="24"/>
      <c r="E24" s="24"/>
      <c r="F24" s="24"/>
      <c r="G24" s="24"/>
      <c r="H24" s="20" t="s">
        <v>60</v>
      </c>
      <c r="I24" s="19">
        <v>276000</v>
      </c>
      <c r="J24" s="17" t="s">
        <v>2</v>
      </c>
    </row>
    <row r="25" spans="1:12" ht="10.5" x14ac:dyDescent="0.15">
      <c r="A25" s="4" t="s">
        <v>41</v>
      </c>
      <c r="B25" s="24"/>
      <c r="C25" s="24"/>
      <c r="D25" s="24"/>
      <c r="E25" s="24"/>
      <c r="F25" s="24"/>
      <c r="G25" s="24"/>
      <c r="H25" s="20" t="s">
        <v>53</v>
      </c>
      <c r="I25" s="19">
        <v>8074000</v>
      </c>
      <c r="J25" s="17" t="s">
        <v>2</v>
      </c>
    </row>
    <row r="26" spans="1:12" ht="10.5" x14ac:dyDescent="0.15">
      <c r="A26" s="4" t="s">
        <v>41</v>
      </c>
      <c r="B26" s="24"/>
      <c r="C26" s="24"/>
      <c r="D26" s="24"/>
      <c r="E26" s="24"/>
      <c r="F26" s="24"/>
      <c r="G26" s="24"/>
      <c r="H26" s="20" t="s">
        <v>45</v>
      </c>
      <c r="I26" s="19">
        <v>152000</v>
      </c>
      <c r="J26" s="17" t="s">
        <v>2</v>
      </c>
    </row>
    <row r="27" spans="1:12" ht="10.5" x14ac:dyDescent="0.15">
      <c r="A27" s="4"/>
      <c r="B27" s="39"/>
      <c r="C27" s="24"/>
      <c r="D27" s="4"/>
      <c r="E27" s="4"/>
      <c r="F27" s="4"/>
      <c r="G27" s="4"/>
      <c r="H27" s="20" t="s">
        <v>52</v>
      </c>
      <c r="I27" s="19">
        <v>24000</v>
      </c>
      <c r="J27" s="17"/>
    </row>
    <row r="28" spans="1:12" ht="10.5" x14ac:dyDescent="0.15">
      <c r="A28" s="4"/>
      <c r="B28" s="39"/>
      <c r="C28" s="24"/>
      <c r="D28" s="4"/>
      <c r="E28" s="4"/>
      <c r="F28" s="4"/>
      <c r="G28" s="4"/>
      <c r="H28" s="20"/>
      <c r="I28" s="19"/>
      <c r="J28" s="17"/>
    </row>
    <row r="29" spans="1:12" s="1" customFormat="1" ht="18.600000000000001" customHeight="1" x14ac:dyDescent="0.15">
      <c r="A29" s="6" t="s">
        <v>41</v>
      </c>
      <c r="B29" s="50" t="s">
        <v>10</v>
      </c>
      <c r="C29" s="51"/>
      <c r="D29" s="52"/>
      <c r="E29" s="7">
        <f>E30</f>
        <v>59062</v>
      </c>
      <c r="F29" s="7">
        <f>F30</f>
        <v>68288</v>
      </c>
      <c r="G29" s="21">
        <f>E29-F29</f>
        <v>-9226</v>
      </c>
      <c r="H29" s="46" t="s">
        <v>41</v>
      </c>
      <c r="I29" s="23"/>
      <c r="J29" s="10" t="s">
        <v>41</v>
      </c>
    </row>
    <row r="30" spans="1:12" ht="18.600000000000001" customHeight="1" x14ac:dyDescent="0.15">
      <c r="A30" s="4" t="s">
        <v>41</v>
      </c>
      <c r="B30" s="11" t="s">
        <v>41</v>
      </c>
      <c r="C30" s="57" t="s">
        <v>14</v>
      </c>
      <c r="D30" s="66"/>
      <c r="E30" s="12">
        <f>E31+E33</f>
        <v>59062</v>
      </c>
      <c r="F30" s="12">
        <f>F31+F33</f>
        <v>68288</v>
      </c>
      <c r="G30" s="13">
        <f>E30-F30</f>
        <v>-9226</v>
      </c>
      <c r="H30" s="14" t="s">
        <v>41</v>
      </c>
      <c r="I30" s="15"/>
      <c r="J30" s="16" t="s">
        <v>36</v>
      </c>
    </row>
    <row r="31" spans="1:12" ht="18.600000000000001" customHeight="1" x14ac:dyDescent="0.15">
      <c r="A31" s="4" t="s">
        <v>41</v>
      </c>
      <c r="B31" s="17"/>
      <c r="C31" s="20"/>
      <c r="D31" s="11" t="s">
        <v>31</v>
      </c>
      <c r="E31" s="12">
        <v>29531</v>
      </c>
      <c r="F31" s="12">
        <v>34144</v>
      </c>
      <c r="G31" s="42">
        <f>E31-F31</f>
        <v>-4613</v>
      </c>
      <c r="H31" s="2" t="s">
        <v>50</v>
      </c>
      <c r="I31" s="19">
        <f>SUM((E31*1000)-I32)</f>
        <v>28918580</v>
      </c>
      <c r="J31" s="33" t="s">
        <v>4</v>
      </c>
      <c r="K31" s="35"/>
      <c r="L31" s="35"/>
    </row>
    <row r="32" spans="1:12" ht="18.600000000000001" customHeight="1" x14ac:dyDescent="0.15">
      <c r="A32" s="4"/>
      <c r="B32" s="17"/>
      <c r="C32" s="17"/>
      <c r="D32" s="16"/>
      <c r="E32" s="41"/>
      <c r="F32" s="41"/>
      <c r="G32" s="43"/>
      <c r="H32" s="45" t="s">
        <v>51</v>
      </c>
      <c r="I32" s="15">
        <v>612420</v>
      </c>
      <c r="J32" s="40"/>
      <c r="K32" s="35"/>
    </row>
    <row r="33" spans="1:11" ht="18.600000000000001" customHeight="1" x14ac:dyDescent="0.15">
      <c r="A33" s="4" t="s">
        <v>41</v>
      </c>
      <c r="B33" s="17"/>
      <c r="C33" s="17"/>
      <c r="D33" s="17" t="s">
        <v>29</v>
      </c>
      <c r="E33" s="12">
        <v>29531</v>
      </c>
      <c r="F33" s="12">
        <v>34144</v>
      </c>
      <c r="G33" s="44">
        <f>E33-F33</f>
        <v>-4613</v>
      </c>
      <c r="H33" s="2" t="s">
        <v>50</v>
      </c>
      <c r="I33" s="19">
        <f>SUM((E33*1000)-I34)</f>
        <v>29429050</v>
      </c>
      <c r="J33" s="38" t="s">
        <v>41</v>
      </c>
      <c r="K33" s="35"/>
    </row>
    <row r="34" spans="1:11" ht="18.600000000000001" customHeight="1" x14ac:dyDescent="0.15">
      <c r="A34" s="4"/>
      <c r="B34" s="16"/>
      <c r="C34" s="26"/>
      <c r="D34" s="16"/>
      <c r="E34" s="41"/>
      <c r="F34" s="41"/>
      <c r="G34" s="43"/>
      <c r="H34" s="45" t="s">
        <v>51</v>
      </c>
      <c r="I34" s="19">
        <v>101950</v>
      </c>
      <c r="J34" s="38"/>
    </row>
    <row r="35" spans="1:11" s="1" customFormat="1" ht="18.600000000000001" customHeight="1" x14ac:dyDescent="0.15">
      <c r="A35" s="6" t="s">
        <v>41</v>
      </c>
      <c r="B35" s="50" t="s">
        <v>24</v>
      </c>
      <c r="C35" s="51"/>
      <c r="D35" s="52"/>
      <c r="E35" s="7">
        <f>E36</f>
        <v>0</v>
      </c>
      <c r="F35" s="7">
        <f>F36</f>
        <v>0</v>
      </c>
      <c r="G35" s="7">
        <f>G36</f>
        <v>0</v>
      </c>
      <c r="H35" s="49" t="s">
        <v>41</v>
      </c>
      <c r="I35" s="7"/>
      <c r="J35" s="10" t="s">
        <v>41</v>
      </c>
    </row>
    <row r="36" spans="1:11" ht="18.600000000000001" customHeight="1" x14ac:dyDescent="0.15">
      <c r="A36" s="4" t="s">
        <v>41</v>
      </c>
      <c r="B36" s="11" t="s">
        <v>41</v>
      </c>
      <c r="C36" s="57" t="s">
        <v>25</v>
      </c>
      <c r="D36" s="58"/>
      <c r="E36" s="12">
        <f>SUM(E37:E37)</f>
        <v>0</v>
      </c>
      <c r="F36" s="12">
        <f>SUM(F37:F37)</f>
        <v>0</v>
      </c>
      <c r="G36" s="13">
        <f t="shared" ref="G36:G41" si="2">E36-F36</f>
        <v>0</v>
      </c>
      <c r="H36" s="14" t="s">
        <v>41</v>
      </c>
      <c r="I36" s="15"/>
      <c r="J36" s="16" t="s">
        <v>41</v>
      </c>
    </row>
    <row r="37" spans="1:11" ht="18.600000000000001" customHeight="1" x14ac:dyDescent="0.15">
      <c r="A37" s="4" t="s">
        <v>41</v>
      </c>
      <c r="B37" s="17"/>
      <c r="C37" s="17"/>
      <c r="D37" s="11" t="s">
        <v>23</v>
      </c>
      <c r="E37" s="18">
        <v>0</v>
      </c>
      <c r="F37" s="18">
        <v>0</v>
      </c>
      <c r="G37" s="13">
        <f t="shared" si="2"/>
        <v>0</v>
      </c>
      <c r="H37" s="46"/>
      <c r="I37" s="23"/>
      <c r="J37" s="25" t="s">
        <v>26</v>
      </c>
    </row>
    <row r="38" spans="1:11" s="1" customFormat="1" ht="10.5" x14ac:dyDescent="0.15">
      <c r="A38" s="6" t="s">
        <v>41</v>
      </c>
      <c r="B38" s="50" t="s">
        <v>21</v>
      </c>
      <c r="C38" s="51"/>
      <c r="D38" s="52"/>
      <c r="E38" s="7">
        <f>E39</f>
        <v>100000</v>
      </c>
      <c r="F38" s="7">
        <f>F39</f>
        <v>100000</v>
      </c>
      <c r="G38" s="21">
        <f t="shared" si="2"/>
        <v>0</v>
      </c>
      <c r="H38" s="8" t="s">
        <v>41</v>
      </c>
      <c r="I38" s="9"/>
      <c r="J38" s="10" t="s">
        <v>41</v>
      </c>
    </row>
    <row r="39" spans="1:11" ht="10.5" x14ac:dyDescent="0.15">
      <c r="A39" s="4" t="s">
        <v>41</v>
      </c>
      <c r="B39" s="11" t="s">
        <v>41</v>
      </c>
      <c r="C39" s="57" t="s">
        <v>22</v>
      </c>
      <c r="D39" s="58"/>
      <c r="E39" s="12">
        <f>E40</f>
        <v>100000</v>
      </c>
      <c r="F39" s="12">
        <f>F40</f>
        <v>100000</v>
      </c>
      <c r="G39" s="13">
        <f t="shared" si="2"/>
        <v>0</v>
      </c>
      <c r="H39" s="14" t="s">
        <v>41</v>
      </c>
      <c r="I39" s="15"/>
      <c r="J39" s="16" t="s">
        <v>41</v>
      </c>
    </row>
    <row r="40" spans="1:11" ht="10.5" x14ac:dyDescent="0.15">
      <c r="A40" s="4" t="s">
        <v>41</v>
      </c>
      <c r="B40" s="17"/>
      <c r="C40" s="17"/>
      <c r="D40" s="17" t="s">
        <v>46</v>
      </c>
      <c r="E40" s="12">
        <v>100000</v>
      </c>
      <c r="F40" s="12">
        <v>100000</v>
      </c>
      <c r="G40" s="13">
        <f t="shared" si="2"/>
        <v>0</v>
      </c>
      <c r="H40" s="14" t="s">
        <v>47</v>
      </c>
      <c r="I40" s="15">
        <v>100000000</v>
      </c>
      <c r="J40" s="11" t="s">
        <v>41</v>
      </c>
    </row>
    <row r="41" spans="1:11" s="1" customFormat="1" ht="18.600000000000001" customHeight="1" x14ac:dyDescent="0.15">
      <c r="A41" s="6" t="s">
        <v>41</v>
      </c>
      <c r="B41" s="67" t="s">
        <v>9</v>
      </c>
      <c r="C41" s="68"/>
      <c r="D41" s="69"/>
      <c r="E41" s="7">
        <f>E5+E9+E17+E29+E35+E38</f>
        <v>199152</v>
      </c>
      <c r="F41" s="7">
        <f>F5+F9+F17+F29+F35+F38</f>
        <v>212788</v>
      </c>
      <c r="G41" s="34">
        <f t="shared" si="2"/>
        <v>-13636</v>
      </c>
      <c r="H41" s="47" t="s">
        <v>41</v>
      </c>
      <c r="I41" s="48"/>
      <c r="J41" s="27" t="s">
        <v>41</v>
      </c>
    </row>
    <row r="43" spans="1:11" ht="13.5" customHeight="1" x14ac:dyDescent="0.15">
      <c r="E43" s="35"/>
    </row>
    <row r="45" spans="1:11" ht="13.5" customHeight="1" x14ac:dyDescent="0.15">
      <c r="E45" s="35"/>
    </row>
    <row r="47" spans="1:11" ht="13.5" customHeight="1" x14ac:dyDescent="0.15">
      <c r="E47" s="35"/>
    </row>
    <row r="48" spans="1:11" ht="13.5" customHeight="1" x14ac:dyDescent="0.15">
      <c r="E48" s="35"/>
    </row>
    <row r="49" spans="5:5" ht="13.5" customHeight="1" x14ac:dyDescent="0.15">
      <c r="E49" s="35"/>
    </row>
  </sheetData>
  <mergeCells count="22">
    <mergeCell ref="C39:D39"/>
    <mergeCell ref="B41:D41"/>
    <mergeCell ref="C21:D21"/>
    <mergeCell ref="B29:D29"/>
    <mergeCell ref="C30:D30"/>
    <mergeCell ref="B35:D35"/>
    <mergeCell ref="C36:D36"/>
    <mergeCell ref="B38:D38"/>
    <mergeCell ref="B5:D5"/>
    <mergeCell ref="C6:D6"/>
    <mergeCell ref="B9:D9"/>
    <mergeCell ref="C10:D10"/>
    <mergeCell ref="B17:D17"/>
    <mergeCell ref="C18:D18"/>
    <mergeCell ref="A1:J1"/>
    <mergeCell ref="A2:J2"/>
    <mergeCell ref="B3:D3"/>
    <mergeCell ref="E3:E4"/>
    <mergeCell ref="F3:F4"/>
    <mergeCell ref="G3:G4"/>
    <mergeCell ref="H3:I4"/>
    <mergeCell ref="J3:J4"/>
  </mergeCells>
  <phoneticPr fontId="14" type="noConversion"/>
  <printOptions horizontalCentered="1"/>
  <pageMargins left="0.19666667282581329" right="0.19666667282581329" top="0.44972223043441772" bottom="0.19666667282581329" header="0" footer="7.8611113131046295E-2"/>
  <pageSetup paperSize="9" scale="84" orientation="landscape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세출예산서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ardorsus</dc:creator>
  <cp:keywords/>
  <dc:description/>
  <cp:lastModifiedBy>ardor</cp:lastModifiedBy>
  <cp:revision>5</cp:revision>
  <cp:lastPrinted>2021-02-22T05:13:00Z</cp:lastPrinted>
  <dcterms:created xsi:type="dcterms:W3CDTF">1997-01-10T04:21:27Z</dcterms:created>
  <dcterms:modified xsi:type="dcterms:W3CDTF">2023-02-22T06:46:40Z</dcterms:modified>
</cp:coreProperties>
</file>