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ANDISK\예결산\예산\2020\2020 중예산\제출\"/>
    </mc:Choice>
  </mc:AlternateContent>
  <bookViews>
    <workbookView xWindow="0" yWindow="0" windowWidth="18900" windowHeight="11685" tabRatio="900"/>
  </bookViews>
  <sheets>
    <sheet name="보수일람표" sheetId="1" r:id="rId1"/>
  </sheets>
  <definedNames>
    <definedName name="_xlnm.Print_Area">#REF!</definedName>
    <definedName name="_xlnm.Print_Titles" localSheetId="0">보수일람표!$1:$4</definedName>
  </definedNames>
  <calcPr calcId="152511"/>
</workbook>
</file>

<file path=xl/calcChain.xml><?xml version="1.0" encoding="utf-8"?>
<calcChain xmlns="http://schemas.openxmlformats.org/spreadsheetml/2006/main">
  <c r="T115" i="1" l="1"/>
  <c r="V115" i="1" s="1"/>
  <c r="T113" i="1"/>
  <c r="T111" i="1"/>
  <c r="V111" i="1" s="1"/>
  <c r="T105" i="1"/>
  <c r="V105" i="1" s="1"/>
  <c r="T103" i="1"/>
  <c r="V103" i="1" s="1"/>
  <c r="T101" i="1"/>
  <c r="V101" i="1" s="1"/>
  <c r="T99" i="1"/>
  <c r="V99" i="1" s="1"/>
  <c r="T97" i="1"/>
  <c r="V97" i="1" s="1"/>
  <c r="T95" i="1"/>
  <c r="V95" i="1" s="1"/>
  <c r="T93" i="1"/>
  <c r="V93" i="1" s="1"/>
  <c r="T91" i="1"/>
  <c r="V91" i="1" s="1"/>
  <c r="T89" i="1"/>
  <c r="V89" i="1" s="1"/>
  <c r="T87" i="1"/>
  <c r="V87" i="1" s="1"/>
  <c r="T81" i="1"/>
  <c r="V81" i="1" s="1"/>
  <c r="T79" i="1"/>
  <c r="V79" i="1" s="1"/>
  <c r="T77" i="1"/>
  <c r="V77" i="1" s="1"/>
  <c r="T75" i="1"/>
  <c r="V75" i="1" s="1"/>
  <c r="U71" i="1"/>
  <c r="T71" i="1"/>
  <c r="T69" i="1"/>
  <c r="V69" i="1" s="1"/>
  <c r="T67" i="1"/>
  <c r="V67" i="1" s="1"/>
  <c r="T65" i="1"/>
  <c r="V65" i="1" s="1"/>
  <c r="T63" i="1"/>
  <c r="V63" i="1" s="1"/>
  <c r="T61" i="1"/>
  <c r="V61" i="1" s="1"/>
  <c r="T59" i="1"/>
  <c r="V59" i="1" s="1"/>
  <c r="T57" i="1"/>
  <c r="V57" i="1" s="1"/>
  <c r="T55" i="1"/>
  <c r="V55" i="1" s="1"/>
  <c r="T53" i="1"/>
  <c r="V53" i="1" s="1"/>
  <c r="T51" i="1"/>
  <c r="V51" i="1" s="1"/>
  <c r="T49" i="1"/>
  <c r="V49" i="1" s="1"/>
  <c r="T47" i="1"/>
  <c r="V47" i="1" s="1"/>
  <c r="T45" i="1"/>
  <c r="V45" i="1" s="1"/>
  <c r="T43" i="1"/>
  <c r="V43" i="1" s="1"/>
  <c r="T41" i="1"/>
  <c r="V41" i="1" s="1"/>
  <c r="T39" i="1"/>
  <c r="V39" i="1" s="1"/>
  <c r="T37" i="1"/>
  <c r="V37" i="1" s="1"/>
  <c r="T35" i="1"/>
  <c r="V35" i="1" s="1"/>
  <c r="T33" i="1"/>
  <c r="V33" i="1" s="1"/>
  <c r="V31" i="1"/>
  <c r="T31" i="1"/>
  <c r="T29" i="1"/>
  <c r="V29" i="1" s="1"/>
  <c r="T27" i="1"/>
  <c r="V27" i="1" s="1"/>
  <c r="T25" i="1"/>
  <c r="V25" i="1" s="1"/>
  <c r="T23" i="1"/>
  <c r="V23" i="1" s="1"/>
  <c r="T21" i="1"/>
  <c r="V21" i="1" s="1"/>
  <c r="T19" i="1"/>
  <c r="V19" i="1" s="1"/>
  <c r="T17" i="1"/>
  <c r="V17" i="1" s="1"/>
  <c r="T15" i="1"/>
  <c r="V15" i="1" s="1"/>
  <c r="T13" i="1"/>
  <c r="V13" i="1" s="1"/>
  <c r="T11" i="1"/>
  <c r="V11" i="1" s="1"/>
  <c r="T9" i="1"/>
  <c r="V9" i="1" s="1"/>
  <c r="T7" i="1"/>
  <c r="V7" i="1" s="1"/>
  <c r="V71" i="1" l="1"/>
  <c r="V113" i="1"/>
</calcChain>
</file>

<file path=xl/sharedStrings.xml><?xml version="1.0" encoding="utf-8"?>
<sst xmlns="http://schemas.openxmlformats.org/spreadsheetml/2006/main" count="953" uniqueCount="182">
  <si>
    <t>성명</t>
  </si>
  <si>
    <t>총 계</t>
  </si>
  <si>
    <t>퇴직금</t>
  </si>
  <si>
    <t>손순애</t>
  </si>
  <si>
    <t>승급월</t>
  </si>
  <si>
    <t>41</t>
  </si>
  <si>
    <t>김경하</t>
  </si>
  <si>
    <t>27</t>
  </si>
  <si>
    <t>22</t>
  </si>
  <si>
    <t>37</t>
  </si>
  <si>
    <t>퇴직일</t>
  </si>
  <si>
    <t>김현옥</t>
  </si>
  <si>
    <t>최상권</t>
  </si>
  <si>
    <t>이은선</t>
  </si>
  <si>
    <t>이영희</t>
  </si>
  <si>
    <t>31</t>
  </si>
  <si>
    <t xml:space="preserve"> </t>
  </si>
  <si>
    <t>방완식</t>
  </si>
  <si>
    <t>3</t>
  </si>
  <si>
    <t>천덕영</t>
  </si>
  <si>
    <t>김영웅</t>
  </si>
  <si>
    <t>김손곤</t>
  </si>
  <si>
    <t>5</t>
  </si>
  <si>
    <t>교감</t>
  </si>
  <si>
    <t>19</t>
  </si>
  <si>
    <t>24</t>
  </si>
  <si>
    <t>김범주</t>
  </si>
  <si>
    <t>12</t>
  </si>
  <si>
    <t>14</t>
  </si>
  <si>
    <t>권용주</t>
  </si>
  <si>
    <t>7</t>
  </si>
  <si>
    <t>32</t>
  </si>
  <si>
    <t>16</t>
  </si>
  <si>
    <t>25</t>
  </si>
  <si>
    <t>23</t>
  </si>
  <si>
    <t>10</t>
  </si>
  <si>
    <t>전문상담교사 및 전문상담순회교사</t>
  </si>
  <si>
    <t>26</t>
  </si>
  <si>
    <t>박선종</t>
  </si>
  <si>
    <t>문영옥</t>
  </si>
  <si>
    <t>28</t>
  </si>
  <si>
    <t>13</t>
  </si>
  <si>
    <t>박정렬</t>
  </si>
  <si>
    <t>36</t>
  </si>
  <si>
    <t>차유경</t>
  </si>
  <si>
    <t>11</t>
  </si>
  <si>
    <t>박대인</t>
  </si>
  <si>
    <t>부장</t>
  </si>
  <si>
    <t>8</t>
  </si>
  <si>
    <t>최창하</t>
  </si>
  <si>
    <t>35</t>
  </si>
  <si>
    <t>이선화</t>
  </si>
  <si>
    <t>곽홍립</t>
  </si>
  <si>
    <t>교사</t>
  </si>
  <si>
    <t>강현선</t>
  </si>
  <si>
    <t>김은수</t>
  </si>
  <si>
    <t>15</t>
  </si>
  <si>
    <t>류선</t>
  </si>
  <si>
    <t>9</t>
  </si>
  <si>
    <t>21</t>
  </si>
  <si>
    <t>박종화</t>
  </si>
  <si>
    <t>조종원</t>
  </si>
  <si>
    <t>38</t>
  </si>
  <si>
    <t>48</t>
  </si>
  <si>
    <t>이현정</t>
  </si>
  <si>
    <t>44</t>
  </si>
  <si>
    <t>42</t>
  </si>
  <si>
    <t>유상기</t>
  </si>
  <si>
    <t>박미정</t>
  </si>
  <si>
    <t>전종민</t>
  </si>
  <si>
    <t>김희숙</t>
  </si>
  <si>
    <t>김지훈</t>
  </si>
  <si>
    <t>이은지</t>
  </si>
  <si>
    <t>김보들</t>
  </si>
  <si>
    <t>43</t>
  </si>
  <si>
    <t>강종근</t>
  </si>
  <si>
    <t>이주용</t>
  </si>
  <si>
    <t>40</t>
  </si>
  <si>
    <t>전미숙</t>
  </si>
  <si>
    <t>0</t>
  </si>
  <si>
    <t>이지은</t>
  </si>
  <si>
    <t>29</t>
  </si>
  <si>
    <t>봉급</t>
  </si>
  <si>
    <t>박덕환</t>
  </si>
  <si>
    <t>김영훈</t>
  </si>
  <si>
    <t>신동식</t>
  </si>
  <si>
    <t>4</t>
  </si>
  <si>
    <t>39</t>
  </si>
  <si>
    <t>교장</t>
  </si>
  <si>
    <t>최혜경</t>
  </si>
  <si>
    <t>김명숙</t>
  </si>
  <si>
    <t>33</t>
  </si>
  <si>
    <t>이인구</t>
  </si>
  <si>
    <t>18</t>
  </si>
  <si>
    <t>연번</t>
  </si>
  <si>
    <t>34</t>
  </si>
  <si>
    <t>17</t>
  </si>
  <si>
    <t>6</t>
  </si>
  <si>
    <t>조선국</t>
  </si>
  <si>
    <t>1</t>
  </si>
  <si>
    <t>20</t>
  </si>
  <si>
    <t>30</t>
  </si>
  <si>
    <t>2</t>
  </si>
  <si>
    <t>박유환</t>
  </si>
  <si>
    <t/>
  </si>
  <si>
    <t>2017-03-01</t>
  </si>
  <si>
    <t>2019-03-01</t>
  </si>
  <si>
    <t>2013-03-01</t>
  </si>
  <si>
    <t>2016-03-01</t>
  </si>
  <si>
    <t>현직급
(직위)</t>
  </si>
  <si>
    <t>소      계</t>
  </si>
  <si>
    <t>1990-05-01</t>
  </si>
  <si>
    <t>2014-03-01</t>
  </si>
  <si>
    <t>1990-03-01</t>
  </si>
  <si>
    <t>1985-05-20</t>
  </si>
  <si>
    <t>(단위 : 원)</t>
  </si>
  <si>
    <t>1992-03-01</t>
  </si>
  <si>
    <t>2019-09-01</t>
  </si>
  <si>
    <t>1992-03-25</t>
  </si>
  <si>
    <t>2003-03-01</t>
  </si>
  <si>
    <t>1991-03-01</t>
  </si>
  <si>
    <t>1998-03-01</t>
  </si>
  <si>
    <t>1997-03-01</t>
  </si>
  <si>
    <t>2011-03-01</t>
  </si>
  <si>
    <t>1991-09-01</t>
  </si>
  <si>
    <t>2002-03-01</t>
  </si>
  <si>
    <t>1987-03-01</t>
  </si>
  <si>
    <t>1993-03-04</t>
  </si>
  <si>
    <t>1989-03-02</t>
  </si>
  <si>
    <t>2010-07-01</t>
  </si>
  <si>
    <t>2015-10-01</t>
  </si>
  <si>
    <t>2020-01-10</t>
  </si>
  <si>
    <t>2018-07-01</t>
  </si>
  <si>
    <t>진선애
(질병휴직)</t>
  </si>
  <si>
    <t>2019-07-01</t>
  </si>
  <si>
    <t>1992-03-07</t>
  </si>
  <si>
    <t>1995-03-01</t>
  </si>
  <si>
    <t>2020-12-31</t>
  </si>
  <si>
    <t>2018-09-01</t>
  </si>
  <si>
    <t>2019-12-09</t>
  </si>
  <si>
    <t>성과상여금</t>
  </si>
  <si>
    <t>정액급식비</t>
  </si>
  <si>
    <t>기간제교</t>
  </si>
  <si>
    <t>자녀학비보조</t>
  </si>
  <si>
    <t>정근수당</t>
  </si>
  <si>
    <t>명절휴가비</t>
  </si>
  <si>
    <t>직급보조비</t>
  </si>
  <si>
    <t>가족수당</t>
  </si>
  <si>
    <t>연가보상비</t>
  </si>
  <si>
    <t>보건활동수당</t>
  </si>
  <si>
    <t>현직급
임용일</t>
  </si>
  <si>
    <t>현
호봉</t>
  </si>
  <si>
    <t>대우공무원</t>
  </si>
  <si>
    <t>관리업무수당</t>
  </si>
  <si>
    <t>교직수당</t>
  </si>
  <si>
    <t>근속
년수</t>
  </si>
  <si>
    <t>시간외근무수당</t>
  </si>
  <si>
    <t>보직교사</t>
  </si>
  <si>
    <t>보전수당</t>
  </si>
  <si>
    <t>특수지근무</t>
  </si>
  <si>
    <t>기술정보수당</t>
  </si>
  <si>
    <t>원로교사</t>
  </si>
  <si>
    <t>연보수액계</t>
  </si>
  <si>
    <t>정근수당가산</t>
  </si>
  <si>
    <t>실과교원</t>
  </si>
  <si>
    <t>특별수당</t>
  </si>
  <si>
    <t>육아휴직</t>
  </si>
  <si>
    <t>특수직무수당</t>
  </si>
  <si>
    <t>겸직수당</t>
  </si>
  <si>
    <t>담임교사</t>
  </si>
  <si>
    <t>2012-03-01</t>
  </si>
  <si>
    <t>교육공무직원 소계</t>
  </si>
  <si>
    <t>일 09</t>
  </si>
  <si>
    <t>김수권</t>
  </si>
  <si>
    <t>이향근</t>
  </si>
  <si>
    <t>최유림</t>
  </si>
  <si>
    <t>일 06</t>
  </si>
  <si>
    <t>[서식3]</t>
  </si>
  <si>
    <t>행정실무사</t>
  </si>
  <si>
    <t>교통보조비</t>
  </si>
  <si>
    <t>기 08</t>
  </si>
  <si>
    <t>교직원보수일람표(교육공무직원 포함)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</si>
</sst>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sz val="9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/>
    <xf numFmtId="0" fontId="1" fillId="0" borderId="0">
      <alignment vertical="center"/>
    </xf>
  </cellStyleXfs>
  <cellXfs count="57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 shrinkToFit="1"/>
    </xf>
    <xf numFmtId="0" fontId="4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Border="1" applyAlignment="1">
      <alignment vertical="center" shrinkToFit="1"/>
    </xf>
    <xf numFmtId="41" fontId="4" fillId="0" borderId="1" xfId="1" applyNumberFormat="1" applyFont="1" applyBorder="1" applyAlignment="1">
      <alignment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41" fontId="4" fillId="0" borderId="1" xfId="1" applyNumberFormat="1" applyFont="1" applyBorder="1" applyAlignment="1">
      <alignment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shrinkToFit="1"/>
    </xf>
    <xf numFmtId="0" fontId="6" fillId="2" borderId="1" xfId="0" applyNumberFormat="1" applyFont="1" applyFill="1" applyBorder="1" applyAlignment="1" applyProtection="1">
      <alignment horizontal="center" vertical="center" shrinkToFit="1"/>
    </xf>
    <xf numFmtId="41" fontId="4" fillId="0" borderId="1" xfId="1" applyNumberFormat="1" applyFont="1" applyFill="1" applyBorder="1" applyAlignment="1" applyProtection="1">
      <alignment vertical="center" shrinkToFit="1"/>
    </xf>
    <xf numFmtId="0" fontId="4" fillId="2" borderId="1" xfId="2" applyNumberFormat="1" applyFont="1" applyFill="1" applyBorder="1" applyAlignment="1">
      <alignment horizontal="center" vertical="center" shrinkToFit="1"/>
    </xf>
    <xf numFmtId="0" fontId="6" fillId="2" borderId="1" xfId="2" applyNumberFormat="1" applyFont="1" applyFill="1" applyBorder="1" applyAlignment="1">
      <alignment horizontal="center" vertical="center" shrinkToFit="1"/>
    </xf>
    <xf numFmtId="0" fontId="7" fillId="2" borderId="1" xfId="2" applyNumberFormat="1" applyFont="1" applyFill="1" applyBorder="1" applyAlignment="1" applyProtection="1">
      <alignment horizontal="center" vertical="center" wrapText="1"/>
    </xf>
    <xf numFmtId="41" fontId="4" fillId="0" borderId="2" xfId="1" applyNumberFormat="1" applyFont="1" applyBorder="1" applyAlignment="1">
      <alignment horizontal="center" vertical="center" shrinkToFit="1"/>
    </xf>
    <xf numFmtId="41" fontId="4" fillId="0" borderId="4" xfId="1" applyNumberFormat="1" applyFont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shrinkToFit="1"/>
    </xf>
    <xf numFmtId="0" fontId="4" fillId="0" borderId="6" xfId="0" applyNumberFormat="1" applyFont="1" applyBorder="1" applyAlignment="1">
      <alignment horizontal="center" vertical="center" shrinkToFit="1"/>
    </xf>
    <xf numFmtId="0" fontId="4" fillId="0" borderId="7" xfId="0" applyNumberFormat="1" applyFont="1" applyBorder="1" applyAlignment="1">
      <alignment horizontal="center" vertical="center" shrinkToFit="1"/>
    </xf>
    <xf numFmtId="0" fontId="4" fillId="0" borderId="8" xfId="0" applyNumberFormat="1" applyFont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 shrinkToFit="1"/>
    </xf>
    <xf numFmtId="0" fontId="4" fillId="0" borderId="9" xfId="0" applyNumberFormat="1" applyFont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horizontal="center" vertical="center" shrinkToFit="1"/>
    </xf>
    <xf numFmtId="0" fontId="4" fillId="2" borderId="4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Border="1" applyAlignment="1">
      <alignment horizontal="right" vertical="center"/>
    </xf>
    <xf numFmtId="0" fontId="8" fillId="0" borderId="0" xfId="0" applyNumberFormat="1" applyFont="1" applyAlignment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 wrapText="1" shrinkToFit="1"/>
    </xf>
  </cellXfs>
  <cellStyles count="3">
    <cellStyle name="쉼표 [0] 2" xfId="1"/>
    <cellStyle name="표준" xfId="0" builtinId="0"/>
    <cellStyle name="표준_보수일람표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Z118"/>
  <sheetViews>
    <sheetView tabSelected="1" zoomScale="145" zoomScaleNormal="145" zoomScaleSheetLayoutView="75" workbookViewId="0">
      <pane xSplit="6" ySplit="4" topLeftCell="G5" activePane="bottomRight" state="frozen"/>
      <selection pane="topRight"/>
      <selection pane="bottomLeft"/>
      <selection pane="bottomRight" activeCell="K9" sqref="K9"/>
    </sheetView>
  </sheetViews>
  <sheetFormatPr defaultColWidth="9" defaultRowHeight="16.5" x14ac:dyDescent="0.3"/>
  <cols>
    <col min="5" max="5" width="8.125" style="1" customWidth="1"/>
    <col min="6" max="6" width="7.75" style="1" customWidth="1"/>
    <col min="20" max="20" width="11.625" style="1" customWidth="1"/>
    <col min="21" max="21" width="11" style="1" customWidth="1"/>
    <col min="22" max="22" width="13.25" style="1" customWidth="1"/>
    <col min="24" max="24" width="10.5" bestFit="1" customWidth="1"/>
    <col min="26" max="26" width="10.5" bestFit="1" customWidth="1"/>
    <col min="37" max="37" width="10.5" bestFit="1" customWidth="1"/>
  </cols>
  <sheetData>
    <row r="1" spans="1:22" s="2" customFormat="1" ht="18" customHeight="1" x14ac:dyDescent="0.3">
      <c r="A1" s="51" t="s">
        <v>177</v>
      </c>
      <c r="B1" s="51"/>
      <c r="C1" s="5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2"/>
      <c r="Q1" s="22"/>
      <c r="R1" s="22"/>
      <c r="S1" s="22"/>
      <c r="T1" s="23"/>
      <c r="U1" s="23"/>
      <c r="V1" s="23"/>
    </row>
    <row r="2" spans="1:22" s="2" customFormat="1" ht="24.95" customHeight="1" x14ac:dyDescent="0.3">
      <c r="A2" s="52" t="s">
        <v>181</v>
      </c>
      <c r="B2" s="53"/>
      <c r="C2" s="53"/>
      <c r="D2" s="54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s="2" customFormat="1" ht="24.95" customHeight="1" x14ac:dyDescent="0.3">
      <c r="A3" s="25"/>
      <c r="B3" s="24"/>
      <c r="C3" s="24"/>
      <c r="D3" s="26"/>
      <c r="E3" s="24"/>
      <c r="F3" s="24"/>
      <c r="G3" s="55"/>
      <c r="H3" s="55"/>
      <c r="I3" s="24"/>
      <c r="J3" s="24"/>
      <c r="K3" s="24"/>
      <c r="L3" s="24"/>
      <c r="M3" s="24"/>
      <c r="N3" s="24"/>
      <c r="O3" s="24"/>
      <c r="P3" s="24"/>
      <c r="Q3" s="24"/>
      <c r="R3" s="15"/>
      <c r="S3" s="15"/>
      <c r="T3" s="16"/>
      <c r="U3" s="50" t="s">
        <v>115</v>
      </c>
      <c r="V3" s="50"/>
    </row>
    <row r="4" spans="1:22" s="2" customFormat="1" ht="15" customHeight="1" x14ac:dyDescent="0.3">
      <c r="A4" s="6"/>
      <c r="B4" s="5"/>
      <c r="C4" s="5"/>
      <c r="D4" s="3"/>
      <c r="E4" s="5"/>
      <c r="F4" s="5"/>
      <c r="G4" s="14"/>
      <c r="H4" s="14"/>
      <c r="I4" s="5"/>
      <c r="J4" s="5"/>
      <c r="K4" s="5"/>
      <c r="L4" s="5"/>
      <c r="M4" s="5"/>
      <c r="N4" s="5"/>
      <c r="O4" s="5"/>
      <c r="P4" s="5"/>
      <c r="Q4" s="5"/>
      <c r="R4" s="15"/>
      <c r="S4" s="15"/>
      <c r="T4" s="16"/>
      <c r="U4" s="16"/>
      <c r="V4" s="16"/>
    </row>
    <row r="5" spans="1:22" s="2" customFormat="1" ht="24" customHeight="1" x14ac:dyDescent="0.3">
      <c r="A5" s="39" t="s">
        <v>94</v>
      </c>
      <c r="B5" s="41" t="s">
        <v>109</v>
      </c>
      <c r="C5" s="39" t="s">
        <v>0</v>
      </c>
      <c r="D5" s="7" t="s">
        <v>150</v>
      </c>
      <c r="E5" s="8" t="s">
        <v>155</v>
      </c>
      <c r="F5" s="41" t="s">
        <v>151</v>
      </c>
      <c r="G5" s="31" t="s">
        <v>82</v>
      </c>
      <c r="H5" s="31" t="s">
        <v>144</v>
      </c>
      <c r="I5" s="31" t="s">
        <v>163</v>
      </c>
      <c r="J5" s="31" t="s">
        <v>140</v>
      </c>
      <c r="K5" s="31" t="s">
        <v>152</v>
      </c>
      <c r="L5" s="32" t="s">
        <v>147</v>
      </c>
      <c r="M5" s="31" t="s">
        <v>143</v>
      </c>
      <c r="N5" s="31" t="s">
        <v>166</v>
      </c>
      <c r="O5" s="31" t="s">
        <v>159</v>
      </c>
      <c r="P5" s="31" t="s">
        <v>158</v>
      </c>
      <c r="Q5" s="31" t="s">
        <v>154</v>
      </c>
      <c r="R5" s="31" t="s">
        <v>161</v>
      </c>
      <c r="S5" s="33" t="s">
        <v>36</v>
      </c>
      <c r="T5" s="48" t="s">
        <v>162</v>
      </c>
      <c r="U5" s="48" t="s">
        <v>146</v>
      </c>
      <c r="V5" s="36" t="s">
        <v>1</v>
      </c>
    </row>
    <row r="6" spans="1:22" s="2" customFormat="1" ht="23.25" customHeight="1" x14ac:dyDescent="0.3">
      <c r="A6" s="40"/>
      <c r="B6" s="40"/>
      <c r="C6" s="40"/>
      <c r="D6" s="7" t="s">
        <v>10</v>
      </c>
      <c r="E6" s="7" t="s">
        <v>4</v>
      </c>
      <c r="F6" s="40"/>
      <c r="G6" s="31" t="s">
        <v>157</v>
      </c>
      <c r="H6" s="32" t="s">
        <v>165</v>
      </c>
      <c r="I6" s="32" t="s">
        <v>169</v>
      </c>
      <c r="J6" s="32" t="s">
        <v>164</v>
      </c>
      <c r="K6" s="32" t="s">
        <v>149</v>
      </c>
      <c r="L6" s="32" t="s">
        <v>168</v>
      </c>
      <c r="M6" s="32" t="s">
        <v>156</v>
      </c>
      <c r="N6" s="32" t="s">
        <v>153</v>
      </c>
      <c r="O6" s="32" t="s">
        <v>141</v>
      </c>
      <c r="P6" s="32" t="s">
        <v>145</v>
      </c>
      <c r="Q6" s="32" t="s">
        <v>148</v>
      </c>
      <c r="R6" s="32" t="s">
        <v>160</v>
      </c>
      <c r="S6" s="32"/>
      <c r="T6" s="49"/>
      <c r="U6" s="49"/>
      <c r="V6" s="36"/>
    </row>
    <row r="7" spans="1:22" s="4" customFormat="1" ht="20.100000000000001" customHeight="1" x14ac:dyDescent="0.3">
      <c r="A7" s="37" t="s">
        <v>99</v>
      </c>
      <c r="B7" s="37" t="s">
        <v>88</v>
      </c>
      <c r="C7" s="37" t="s">
        <v>61</v>
      </c>
      <c r="D7" s="13" t="s">
        <v>117</v>
      </c>
      <c r="E7" s="11" t="s">
        <v>87</v>
      </c>
      <c r="F7" s="37" t="s">
        <v>63</v>
      </c>
      <c r="G7" s="12">
        <v>71340700</v>
      </c>
      <c r="H7" s="12">
        <v>5950950</v>
      </c>
      <c r="I7" s="12">
        <v>1560000</v>
      </c>
      <c r="J7" s="12">
        <v>5012640</v>
      </c>
      <c r="K7" s="12">
        <v>0</v>
      </c>
      <c r="L7" s="12">
        <v>480000</v>
      </c>
      <c r="M7" s="12">
        <v>0</v>
      </c>
      <c r="N7" s="12">
        <v>0</v>
      </c>
      <c r="O7" s="12" t="s">
        <v>104</v>
      </c>
      <c r="P7" s="12">
        <v>840000</v>
      </c>
      <c r="Q7" s="12">
        <v>3000000</v>
      </c>
      <c r="R7" s="12">
        <v>0</v>
      </c>
      <c r="S7" s="12">
        <v>0</v>
      </c>
      <c r="T7" s="34">
        <f>SUM(G7:S8)</f>
        <v>102216070</v>
      </c>
      <c r="U7" s="34">
        <v>4800000</v>
      </c>
      <c r="V7" s="34">
        <f>T7+U7</f>
        <v>107016070</v>
      </c>
    </row>
    <row r="8" spans="1:22" s="4" customFormat="1" ht="20.100000000000001" customHeight="1" x14ac:dyDescent="0.3">
      <c r="A8" s="38" t="s">
        <v>104</v>
      </c>
      <c r="B8" s="38" t="s">
        <v>104</v>
      </c>
      <c r="C8" s="38" t="s">
        <v>104</v>
      </c>
      <c r="D8" s="13" t="s">
        <v>104</v>
      </c>
      <c r="E8" s="11" t="s">
        <v>35</v>
      </c>
      <c r="F8" s="38" t="s">
        <v>104</v>
      </c>
      <c r="G8" s="12">
        <v>0</v>
      </c>
      <c r="H8" s="12" t="s">
        <v>104</v>
      </c>
      <c r="I8" s="12">
        <v>0</v>
      </c>
      <c r="J8" s="12" t="s">
        <v>104</v>
      </c>
      <c r="K8" s="12">
        <v>0</v>
      </c>
      <c r="L8" s="12" t="s">
        <v>104</v>
      </c>
      <c r="M8" s="12">
        <v>0</v>
      </c>
      <c r="N8" s="12">
        <v>5386080</v>
      </c>
      <c r="O8" s="12">
        <v>1560000</v>
      </c>
      <c r="P8" s="12">
        <v>7085700</v>
      </c>
      <c r="Q8" s="12">
        <v>0</v>
      </c>
      <c r="R8" s="12">
        <v>0</v>
      </c>
      <c r="S8" s="12" t="s">
        <v>104</v>
      </c>
      <c r="T8" s="35"/>
      <c r="U8" s="35" t="s">
        <v>104</v>
      </c>
      <c r="V8" s="35"/>
    </row>
    <row r="9" spans="1:22" s="4" customFormat="1" ht="20.100000000000001" customHeight="1" x14ac:dyDescent="0.3">
      <c r="A9" s="37" t="s">
        <v>102</v>
      </c>
      <c r="B9" s="37" t="s">
        <v>23</v>
      </c>
      <c r="C9" s="37" t="s">
        <v>75</v>
      </c>
      <c r="D9" s="13" t="s">
        <v>111</v>
      </c>
      <c r="E9" s="11" t="s">
        <v>31</v>
      </c>
      <c r="F9" s="37" t="s">
        <v>66</v>
      </c>
      <c r="G9" s="12">
        <v>65965100</v>
      </c>
      <c r="H9" s="12">
        <v>5491200</v>
      </c>
      <c r="I9" s="12">
        <v>1560000</v>
      </c>
      <c r="J9" s="12">
        <v>4356830</v>
      </c>
      <c r="K9" s="12">
        <v>0</v>
      </c>
      <c r="L9" s="12">
        <v>960000</v>
      </c>
      <c r="M9" s="12">
        <v>0</v>
      </c>
      <c r="N9" s="12">
        <v>0</v>
      </c>
      <c r="O9" s="12" t="s">
        <v>104</v>
      </c>
      <c r="P9" s="12">
        <v>120000</v>
      </c>
      <c r="Q9" s="12">
        <v>3000000</v>
      </c>
      <c r="R9" s="12">
        <v>0</v>
      </c>
      <c r="S9" s="12">
        <v>0</v>
      </c>
      <c r="T9" s="34">
        <f>SUM(G9:S10)</f>
        <v>91922440</v>
      </c>
      <c r="U9" s="34">
        <v>3000000</v>
      </c>
      <c r="V9" s="34">
        <f>T9+U9</f>
        <v>94922440</v>
      </c>
    </row>
    <row r="10" spans="1:22" s="4" customFormat="1" ht="20.100000000000001" customHeight="1" x14ac:dyDescent="0.3">
      <c r="A10" s="38" t="s">
        <v>104</v>
      </c>
      <c r="B10" s="38" t="s">
        <v>104</v>
      </c>
      <c r="C10" s="38" t="s">
        <v>104</v>
      </c>
      <c r="D10" s="13" t="s">
        <v>104</v>
      </c>
      <c r="E10" s="11" t="s">
        <v>102</v>
      </c>
      <c r="F10" s="38" t="s">
        <v>104</v>
      </c>
      <c r="G10" s="12">
        <v>0</v>
      </c>
      <c r="H10" s="12" t="s">
        <v>104</v>
      </c>
      <c r="I10" s="12">
        <v>0</v>
      </c>
      <c r="J10" s="12" t="s">
        <v>104</v>
      </c>
      <c r="K10" s="12">
        <v>0</v>
      </c>
      <c r="L10" s="12" t="s">
        <v>104</v>
      </c>
      <c r="M10" s="12">
        <v>2368350</v>
      </c>
      <c r="N10" s="12">
        <v>0</v>
      </c>
      <c r="O10" s="12">
        <v>1560000</v>
      </c>
      <c r="P10" s="12">
        <v>6540960</v>
      </c>
      <c r="Q10" s="12">
        <v>0</v>
      </c>
      <c r="R10" s="12">
        <v>0</v>
      </c>
      <c r="S10" s="12" t="s">
        <v>104</v>
      </c>
      <c r="T10" s="35"/>
      <c r="U10" s="35" t="s">
        <v>104</v>
      </c>
      <c r="V10" s="35"/>
    </row>
    <row r="11" spans="1:22" s="4" customFormat="1" ht="20.100000000000001" customHeight="1" x14ac:dyDescent="0.3">
      <c r="A11" s="37" t="s">
        <v>18</v>
      </c>
      <c r="B11" s="56" t="s">
        <v>53</v>
      </c>
      <c r="C11" s="37" t="s">
        <v>90</v>
      </c>
      <c r="D11" s="13" t="s">
        <v>114</v>
      </c>
      <c r="E11" s="11" t="s">
        <v>50</v>
      </c>
      <c r="F11" s="37" t="s">
        <v>65</v>
      </c>
      <c r="G11" s="12">
        <v>68228700</v>
      </c>
      <c r="H11" s="12">
        <v>5703400</v>
      </c>
      <c r="I11" s="12">
        <v>1560000</v>
      </c>
      <c r="J11" s="12">
        <v>3278330</v>
      </c>
      <c r="K11" s="12">
        <v>0</v>
      </c>
      <c r="L11" s="12">
        <v>0</v>
      </c>
      <c r="M11" s="12">
        <v>0</v>
      </c>
      <c r="N11" s="12">
        <v>0</v>
      </c>
      <c r="O11" s="12" t="s">
        <v>104</v>
      </c>
      <c r="P11" s="12">
        <v>0</v>
      </c>
      <c r="Q11" s="12">
        <v>3000000</v>
      </c>
      <c r="R11" s="12">
        <v>100000</v>
      </c>
      <c r="S11" s="12">
        <v>0</v>
      </c>
      <c r="T11" s="34">
        <f>SUM(G11:S12)</f>
        <v>94051340</v>
      </c>
      <c r="U11" s="34"/>
      <c r="V11" s="34">
        <f>T11+U11</f>
        <v>94051340</v>
      </c>
    </row>
    <row r="12" spans="1:22" s="4" customFormat="1" ht="20.100000000000001" customHeight="1" x14ac:dyDescent="0.3">
      <c r="A12" s="38" t="s">
        <v>104</v>
      </c>
      <c r="B12" s="38" t="s">
        <v>104</v>
      </c>
      <c r="C12" s="38" t="s">
        <v>104</v>
      </c>
      <c r="D12" s="13" t="s">
        <v>104</v>
      </c>
      <c r="E12" s="11" t="s">
        <v>97</v>
      </c>
      <c r="F12" s="38" t="s">
        <v>104</v>
      </c>
      <c r="G12" s="12">
        <v>0</v>
      </c>
      <c r="H12" s="12" t="s">
        <v>104</v>
      </c>
      <c r="I12" s="12">
        <v>1560000</v>
      </c>
      <c r="J12" s="12" t="s">
        <v>104</v>
      </c>
      <c r="K12" s="12">
        <v>0</v>
      </c>
      <c r="L12" s="12" t="s">
        <v>104</v>
      </c>
      <c r="M12" s="12">
        <v>2216830</v>
      </c>
      <c r="N12" s="12">
        <v>0</v>
      </c>
      <c r="O12" s="12">
        <v>1560000</v>
      </c>
      <c r="P12" s="12">
        <v>6844080</v>
      </c>
      <c r="Q12" s="12">
        <v>0</v>
      </c>
      <c r="R12" s="12">
        <v>0</v>
      </c>
      <c r="S12" s="12" t="s">
        <v>104</v>
      </c>
      <c r="T12" s="35"/>
      <c r="U12" s="35"/>
      <c r="V12" s="35"/>
    </row>
    <row r="13" spans="1:22" s="4" customFormat="1" ht="20.100000000000001" customHeight="1" x14ac:dyDescent="0.3">
      <c r="A13" s="37" t="s">
        <v>86</v>
      </c>
      <c r="B13" s="56" t="s">
        <v>47</v>
      </c>
      <c r="C13" s="37" t="s">
        <v>21</v>
      </c>
      <c r="D13" s="13" t="s">
        <v>113</v>
      </c>
      <c r="E13" s="11" t="s">
        <v>95</v>
      </c>
      <c r="F13" s="37" t="s">
        <v>74</v>
      </c>
      <c r="G13" s="12">
        <v>67521600</v>
      </c>
      <c r="H13" s="12">
        <v>5632700</v>
      </c>
      <c r="I13" s="12">
        <v>1560000</v>
      </c>
      <c r="J13" s="12">
        <v>3846830</v>
      </c>
      <c r="K13" s="12">
        <v>0</v>
      </c>
      <c r="L13" s="12">
        <v>720000</v>
      </c>
      <c r="M13" s="12">
        <v>0</v>
      </c>
      <c r="N13" s="12">
        <v>0</v>
      </c>
      <c r="O13" s="12" t="s">
        <v>104</v>
      </c>
      <c r="P13" s="12">
        <v>0</v>
      </c>
      <c r="Q13" s="12">
        <v>3000000</v>
      </c>
      <c r="R13" s="12">
        <v>0</v>
      </c>
      <c r="S13" s="12">
        <v>0</v>
      </c>
      <c r="T13" s="34">
        <f>SUM(G13:S14)</f>
        <v>93657200</v>
      </c>
      <c r="U13" s="34"/>
      <c r="V13" s="34">
        <f>T13+U13</f>
        <v>93657200</v>
      </c>
    </row>
    <row r="14" spans="1:22" s="4" customFormat="1" ht="20.100000000000001" customHeight="1" x14ac:dyDescent="0.3">
      <c r="A14" s="38" t="s">
        <v>104</v>
      </c>
      <c r="B14" s="38" t="s">
        <v>104</v>
      </c>
      <c r="C14" s="38" t="s">
        <v>104</v>
      </c>
      <c r="D14" s="13" t="s">
        <v>104</v>
      </c>
      <c r="E14" s="11" t="s">
        <v>86</v>
      </c>
      <c r="F14" s="38" t="s">
        <v>104</v>
      </c>
      <c r="G14" s="12">
        <v>840000</v>
      </c>
      <c r="H14" s="12" t="s">
        <v>104</v>
      </c>
      <c r="I14" s="12">
        <v>0</v>
      </c>
      <c r="J14" s="12" t="s">
        <v>104</v>
      </c>
      <c r="K14" s="12">
        <v>0</v>
      </c>
      <c r="L14" s="12" t="s">
        <v>104</v>
      </c>
      <c r="M14" s="12">
        <v>2216830</v>
      </c>
      <c r="N14" s="12">
        <v>0</v>
      </c>
      <c r="O14" s="12">
        <v>1560000</v>
      </c>
      <c r="P14" s="12">
        <v>6759240</v>
      </c>
      <c r="Q14" s="12">
        <v>0</v>
      </c>
      <c r="R14" s="12">
        <v>0</v>
      </c>
      <c r="S14" s="12" t="s">
        <v>104</v>
      </c>
      <c r="T14" s="35"/>
      <c r="U14" s="35"/>
      <c r="V14" s="35"/>
    </row>
    <row r="15" spans="1:22" s="4" customFormat="1" ht="20.100000000000001" customHeight="1" x14ac:dyDescent="0.3">
      <c r="A15" s="37" t="s">
        <v>22</v>
      </c>
      <c r="B15" s="56" t="s">
        <v>53</v>
      </c>
      <c r="C15" s="37" t="s">
        <v>85</v>
      </c>
      <c r="D15" s="13" t="s">
        <v>116</v>
      </c>
      <c r="E15" s="11" t="s">
        <v>91</v>
      </c>
      <c r="F15" s="37" t="s">
        <v>74</v>
      </c>
      <c r="G15" s="12">
        <v>67450800</v>
      </c>
      <c r="H15" s="12">
        <v>5632700</v>
      </c>
      <c r="I15" s="12">
        <v>1560000</v>
      </c>
      <c r="J15" s="12">
        <v>3846830</v>
      </c>
      <c r="K15" s="12">
        <v>0</v>
      </c>
      <c r="L15" s="12">
        <v>480000</v>
      </c>
      <c r="M15" s="12">
        <v>0</v>
      </c>
      <c r="N15" s="12">
        <v>0</v>
      </c>
      <c r="O15" s="12" t="s">
        <v>104</v>
      </c>
      <c r="P15" s="12">
        <v>0</v>
      </c>
      <c r="Q15" s="12">
        <v>3000000</v>
      </c>
      <c r="R15" s="12">
        <v>0</v>
      </c>
      <c r="S15" s="12">
        <v>0</v>
      </c>
      <c r="T15" s="34">
        <f>SUM(G15:S16)</f>
        <v>94066400</v>
      </c>
      <c r="U15" s="34"/>
      <c r="V15" s="34">
        <f>T15+U15</f>
        <v>94066400</v>
      </c>
    </row>
    <row r="16" spans="1:22" s="4" customFormat="1" ht="20.100000000000001" customHeight="1" x14ac:dyDescent="0.3">
      <c r="A16" s="38" t="s">
        <v>104</v>
      </c>
      <c r="B16" s="38" t="s">
        <v>104</v>
      </c>
      <c r="C16" s="38" t="s">
        <v>104</v>
      </c>
      <c r="D16" s="13" t="s">
        <v>104</v>
      </c>
      <c r="E16" s="11" t="s">
        <v>22</v>
      </c>
      <c r="F16" s="38" t="s">
        <v>104</v>
      </c>
      <c r="G16" s="12">
        <v>0</v>
      </c>
      <c r="H16" s="12" t="s">
        <v>104</v>
      </c>
      <c r="I16" s="12">
        <v>1560000</v>
      </c>
      <c r="J16" s="12" t="s">
        <v>104</v>
      </c>
      <c r="K16" s="12">
        <v>0</v>
      </c>
      <c r="L16" s="12" t="s">
        <v>104</v>
      </c>
      <c r="M16" s="12">
        <v>2216830</v>
      </c>
      <c r="N16" s="12">
        <v>0</v>
      </c>
      <c r="O16" s="12">
        <v>1560000</v>
      </c>
      <c r="P16" s="12">
        <v>6759240</v>
      </c>
      <c r="Q16" s="12">
        <v>0</v>
      </c>
      <c r="R16" s="12">
        <v>0</v>
      </c>
      <c r="S16" s="12" t="s">
        <v>104</v>
      </c>
      <c r="T16" s="35"/>
      <c r="U16" s="35"/>
      <c r="V16" s="35"/>
    </row>
    <row r="17" spans="1:22" s="4" customFormat="1" ht="20.100000000000001" customHeight="1" x14ac:dyDescent="0.3">
      <c r="A17" s="37" t="s">
        <v>97</v>
      </c>
      <c r="B17" s="37" t="s">
        <v>53</v>
      </c>
      <c r="C17" s="37" t="s">
        <v>19</v>
      </c>
      <c r="D17" s="17" t="s">
        <v>106</v>
      </c>
      <c r="E17" s="11" t="s">
        <v>91</v>
      </c>
      <c r="F17" s="37" t="s">
        <v>74</v>
      </c>
      <c r="G17" s="12">
        <v>67380000</v>
      </c>
      <c r="H17" s="12">
        <v>5632700</v>
      </c>
      <c r="I17" s="12">
        <v>1560000</v>
      </c>
      <c r="J17" s="12">
        <v>3278330</v>
      </c>
      <c r="K17" s="12">
        <v>0</v>
      </c>
      <c r="L17" s="12">
        <v>1560000</v>
      </c>
      <c r="M17" s="12">
        <v>0</v>
      </c>
      <c r="N17" s="12">
        <v>0</v>
      </c>
      <c r="O17" s="12" t="s">
        <v>104</v>
      </c>
      <c r="P17" s="12">
        <v>0</v>
      </c>
      <c r="Q17" s="12">
        <v>3000000</v>
      </c>
      <c r="R17" s="12">
        <v>600000</v>
      </c>
      <c r="S17" s="12">
        <v>0</v>
      </c>
      <c r="T17" s="34">
        <f>SUM(G17:S18)</f>
        <v>95107100</v>
      </c>
      <c r="U17" s="34"/>
      <c r="V17" s="34">
        <f>T17+U17</f>
        <v>95107100</v>
      </c>
    </row>
    <row r="18" spans="1:22" s="4" customFormat="1" ht="20.100000000000001" customHeight="1" x14ac:dyDescent="0.3">
      <c r="A18" s="38" t="s">
        <v>104</v>
      </c>
      <c r="B18" s="38" t="s">
        <v>104</v>
      </c>
      <c r="C18" s="38" t="s">
        <v>104</v>
      </c>
      <c r="D18" s="13" t="s">
        <v>104</v>
      </c>
      <c r="E18" s="11" t="s">
        <v>97</v>
      </c>
      <c r="F18" s="38" t="s">
        <v>104</v>
      </c>
      <c r="G18" s="12">
        <v>0</v>
      </c>
      <c r="H18" s="12" t="s">
        <v>104</v>
      </c>
      <c r="I18" s="12">
        <v>1560000</v>
      </c>
      <c r="J18" s="12" t="s">
        <v>104</v>
      </c>
      <c r="K18" s="12">
        <v>0</v>
      </c>
      <c r="L18" s="12" t="s">
        <v>104</v>
      </c>
      <c r="M18" s="12">
        <v>2216830</v>
      </c>
      <c r="N18" s="12">
        <v>0</v>
      </c>
      <c r="O18" s="12">
        <v>1560000</v>
      </c>
      <c r="P18" s="12">
        <v>6759240</v>
      </c>
      <c r="Q18" s="12">
        <v>0</v>
      </c>
      <c r="R18" s="12">
        <v>0</v>
      </c>
      <c r="S18" s="12" t="s">
        <v>104</v>
      </c>
      <c r="T18" s="35"/>
      <c r="U18" s="35"/>
      <c r="V18" s="35"/>
    </row>
    <row r="19" spans="1:22" s="4" customFormat="1" ht="20.100000000000001" customHeight="1" x14ac:dyDescent="0.3">
      <c r="A19" s="37" t="s">
        <v>30</v>
      </c>
      <c r="B19" s="37" t="s">
        <v>47</v>
      </c>
      <c r="C19" s="37" t="s">
        <v>92</v>
      </c>
      <c r="D19" s="13" t="s">
        <v>116</v>
      </c>
      <c r="E19" s="11" t="s">
        <v>91</v>
      </c>
      <c r="F19" s="37" t="s">
        <v>74</v>
      </c>
      <c r="G19" s="12">
        <v>67167600</v>
      </c>
      <c r="H19" s="12">
        <v>5597300</v>
      </c>
      <c r="I19" s="12">
        <v>1560000</v>
      </c>
      <c r="J19" s="12">
        <v>3846830</v>
      </c>
      <c r="K19" s="12">
        <v>0</v>
      </c>
      <c r="L19" s="12">
        <v>480000</v>
      </c>
      <c r="M19" s="12">
        <v>0</v>
      </c>
      <c r="N19" s="12">
        <v>0</v>
      </c>
      <c r="O19" s="12" t="s">
        <v>104</v>
      </c>
      <c r="P19" s="12">
        <v>0</v>
      </c>
      <c r="Q19" s="12">
        <v>3000000</v>
      </c>
      <c r="R19" s="12">
        <v>0</v>
      </c>
      <c r="S19" s="12">
        <v>0</v>
      </c>
      <c r="T19" s="34">
        <f>SUM(G19:S20)</f>
        <v>93027800</v>
      </c>
      <c r="U19" s="34"/>
      <c r="V19" s="34">
        <f>T19+U19</f>
        <v>93027800</v>
      </c>
    </row>
    <row r="20" spans="1:22" s="4" customFormat="1" ht="20.100000000000001" customHeight="1" x14ac:dyDescent="0.3">
      <c r="A20" s="38" t="s">
        <v>104</v>
      </c>
      <c r="B20" s="38" t="s">
        <v>104</v>
      </c>
      <c r="C20" s="38" t="s">
        <v>104</v>
      </c>
      <c r="D20" s="13" t="s">
        <v>104</v>
      </c>
      <c r="E20" s="11" t="s">
        <v>58</v>
      </c>
      <c r="F20" s="38" t="s">
        <v>104</v>
      </c>
      <c r="G20" s="12">
        <v>840000</v>
      </c>
      <c r="H20" s="12" t="s">
        <v>104</v>
      </c>
      <c r="I20" s="12">
        <v>0</v>
      </c>
      <c r="J20" s="12" t="s">
        <v>104</v>
      </c>
      <c r="K20" s="12">
        <v>0</v>
      </c>
      <c r="L20" s="12" t="s">
        <v>104</v>
      </c>
      <c r="M20" s="12">
        <v>2216830</v>
      </c>
      <c r="N20" s="12">
        <v>0</v>
      </c>
      <c r="O20" s="12">
        <v>1560000</v>
      </c>
      <c r="P20" s="12">
        <v>6759240</v>
      </c>
      <c r="Q20" s="12">
        <v>0</v>
      </c>
      <c r="R20" s="12">
        <v>0</v>
      </c>
      <c r="S20" s="12" t="s">
        <v>104</v>
      </c>
      <c r="T20" s="35"/>
      <c r="U20" s="35"/>
      <c r="V20" s="35"/>
    </row>
    <row r="21" spans="1:22" s="4" customFormat="1" ht="20.100000000000001" customHeight="1" x14ac:dyDescent="0.3">
      <c r="A21" s="37" t="s">
        <v>48</v>
      </c>
      <c r="B21" s="37" t="s">
        <v>47</v>
      </c>
      <c r="C21" s="37" t="s">
        <v>26</v>
      </c>
      <c r="D21" s="17" t="s">
        <v>120</v>
      </c>
      <c r="E21" s="11" t="s">
        <v>91</v>
      </c>
      <c r="F21" s="37" t="s">
        <v>74</v>
      </c>
      <c r="G21" s="12">
        <v>66884400</v>
      </c>
      <c r="H21" s="12">
        <v>5597300</v>
      </c>
      <c r="I21" s="12">
        <v>1560000</v>
      </c>
      <c r="J21" s="12">
        <v>4604820</v>
      </c>
      <c r="K21" s="12">
        <v>0</v>
      </c>
      <c r="L21" s="12">
        <v>1920000</v>
      </c>
      <c r="M21" s="12">
        <v>0</v>
      </c>
      <c r="N21" s="12">
        <v>0</v>
      </c>
      <c r="O21" s="12" t="s">
        <v>104</v>
      </c>
      <c r="P21" s="12">
        <v>0</v>
      </c>
      <c r="Q21" s="12">
        <v>3000000</v>
      </c>
      <c r="R21" s="12">
        <v>0</v>
      </c>
      <c r="S21" s="12">
        <v>0</v>
      </c>
      <c r="T21" s="34">
        <f>SUM(G21:S22)</f>
        <v>94900110</v>
      </c>
      <c r="U21" s="34"/>
      <c r="V21" s="34">
        <f>T21+U21</f>
        <v>94900110</v>
      </c>
    </row>
    <row r="22" spans="1:22" s="4" customFormat="1" ht="20.100000000000001" customHeight="1" x14ac:dyDescent="0.3">
      <c r="A22" s="38" t="s">
        <v>104</v>
      </c>
      <c r="B22" s="38" t="s">
        <v>104</v>
      </c>
      <c r="C22" s="38" t="s">
        <v>104</v>
      </c>
      <c r="D22" s="13" t="s">
        <v>104</v>
      </c>
      <c r="E22" s="11" t="s">
        <v>99</v>
      </c>
      <c r="F22" s="38" t="s">
        <v>104</v>
      </c>
      <c r="G22" s="12">
        <v>840000</v>
      </c>
      <c r="H22" s="12" t="s">
        <v>104</v>
      </c>
      <c r="I22" s="12">
        <v>0</v>
      </c>
      <c r="J22" s="12" t="s">
        <v>104</v>
      </c>
      <c r="K22" s="12">
        <v>0</v>
      </c>
      <c r="L22" s="12" t="s">
        <v>104</v>
      </c>
      <c r="M22" s="12">
        <v>2216830</v>
      </c>
      <c r="N22" s="12">
        <v>0</v>
      </c>
      <c r="O22" s="12">
        <v>1560000</v>
      </c>
      <c r="P22" s="12">
        <v>6716760</v>
      </c>
      <c r="Q22" s="12">
        <v>0</v>
      </c>
      <c r="R22" s="12">
        <v>0</v>
      </c>
      <c r="S22" s="12" t="s">
        <v>104</v>
      </c>
      <c r="T22" s="35"/>
      <c r="U22" s="35"/>
      <c r="V22" s="35"/>
    </row>
    <row r="23" spans="1:22" s="4" customFormat="1" ht="20.100000000000001" customHeight="1" x14ac:dyDescent="0.3">
      <c r="A23" s="37" t="s">
        <v>58</v>
      </c>
      <c r="B23" s="37" t="s">
        <v>47</v>
      </c>
      <c r="C23" s="37" t="s">
        <v>29</v>
      </c>
      <c r="D23" s="17" t="s">
        <v>126</v>
      </c>
      <c r="E23" s="11" t="s">
        <v>31</v>
      </c>
      <c r="F23" s="37" t="s">
        <v>74</v>
      </c>
      <c r="G23" s="12">
        <v>66813600</v>
      </c>
      <c r="H23" s="12">
        <v>5561900</v>
      </c>
      <c r="I23" s="12">
        <v>1560000</v>
      </c>
      <c r="J23" s="12">
        <v>3846830</v>
      </c>
      <c r="K23" s="12">
        <v>0</v>
      </c>
      <c r="L23" s="12">
        <v>0</v>
      </c>
      <c r="M23" s="12">
        <v>0</v>
      </c>
      <c r="N23" s="12">
        <v>0</v>
      </c>
      <c r="O23" s="12" t="s">
        <v>104</v>
      </c>
      <c r="P23" s="12">
        <v>0</v>
      </c>
      <c r="Q23" s="12">
        <v>3000000</v>
      </c>
      <c r="R23" s="12">
        <v>600000</v>
      </c>
      <c r="S23" s="12">
        <v>0</v>
      </c>
      <c r="T23" s="34">
        <f>SUM(G23:S24)</f>
        <v>92623820</v>
      </c>
      <c r="U23" s="34"/>
      <c r="V23" s="34">
        <f>T23+U23</f>
        <v>92623820</v>
      </c>
    </row>
    <row r="24" spans="1:22" s="4" customFormat="1" ht="20.100000000000001" customHeight="1" x14ac:dyDescent="0.3">
      <c r="A24" s="38" t="s">
        <v>104</v>
      </c>
      <c r="B24" s="38" t="s">
        <v>104</v>
      </c>
      <c r="C24" s="38" t="s">
        <v>104</v>
      </c>
      <c r="D24" s="13" t="s">
        <v>104</v>
      </c>
      <c r="E24" s="11" t="s">
        <v>102</v>
      </c>
      <c r="F24" s="38" t="s">
        <v>104</v>
      </c>
      <c r="G24" s="12">
        <v>840000</v>
      </c>
      <c r="H24" s="12" t="s">
        <v>104</v>
      </c>
      <c r="I24" s="12">
        <v>0</v>
      </c>
      <c r="J24" s="12" t="s">
        <v>104</v>
      </c>
      <c r="K24" s="12">
        <v>0</v>
      </c>
      <c r="L24" s="12" t="s">
        <v>104</v>
      </c>
      <c r="M24" s="12">
        <v>2216830</v>
      </c>
      <c r="N24" s="12">
        <v>0</v>
      </c>
      <c r="O24" s="12">
        <v>1560000</v>
      </c>
      <c r="P24" s="12">
        <v>6624660</v>
      </c>
      <c r="Q24" s="12">
        <v>0</v>
      </c>
      <c r="R24" s="12">
        <v>0</v>
      </c>
      <c r="S24" s="12" t="s">
        <v>104</v>
      </c>
      <c r="T24" s="35"/>
      <c r="U24" s="35"/>
      <c r="V24" s="35"/>
    </row>
    <row r="25" spans="1:22" s="4" customFormat="1" ht="20.100000000000001" customHeight="1" x14ac:dyDescent="0.3">
      <c r="A25" s="37" t="s">
        <v>35</v>
      </c>
      <c r="B25" s="37" t="s">
        <v>53</v>
      </c>
      <c r="C25" s="37" t="s">
        <v>14</v>
      </c>
      <c r="D25" s="13" t="s">
        <v>128</v>
      </c>
      <c r="E25" s="11" t="s">
        <v>31</v>
      </c>
      <c r="F25" s="37" t="s">
        <v>66</v>
      </c>
      <c r="G25" s="12">
        <v>66742800</v>
      </c>
      <c r="H25" s="12">
        <v>5561900</v>
      </c>
      <c r="I25" s="12">
        <v>1560000</v>
      </c>
      <c r="J25" s="12">
        <v>3846830</v>
      </c>
      <c r="K25" s="12">
        <v>0</v>
      </c>
      <c r="L25" s="12">
        <v>720000</v>
      </c>
      <c r="M25" s="12">
        <v>0</v>
      </c>
      <c r="N25" s="12">
        <v>0</v>
      </c>
      <c r="O25" s="12" t="s">
        <v>104</v>
      </c>
      <c r="P25" s="12">
        <v>0</v>
      </c>
      <c r="Q25" s="12">
        <v>3000000</v>
      </c>
      <c r="R25" s="12">
        <v>600000</v>
      </c>
      <c r="S25" s="12">
        <v>0</v>
      </c>
      <c r="T25" s="34">
        <f>SUM(G25:S26)</f>
        <v>94042640</v>
      </c>
      <c r="U25" s="34"/>
      <c r="V25" s="34">
        <f>T25+U25</f>
        <v>94042640</v>
      </c>
    </row>
    <row r="26" spans="1:22" s="4" customFormat="1" ht="20.100000000000001" customHeight="1" x14ac:dyDescent="0.3">
      <c r="A26" s="38" t="s">
        <v>104</v>
      </c>
      <c r="B26" s="38" t="s">
        <v>104</v>
      </c>
      <c r="C26" s="38" t="s">
        <v>104</v>
      </c>
      <c r="D26" s="13" t="s">
        <v>104</v>
      </c>
      <c r="E26" s="11" t="s">
        <v>18</v>
      </c>
      <c r="F26" s="38" t="s">
        <v>104</v>
      </c>
      <c r="G26" s="12">
        <v>0</v>
      </c>
      <c r="H26" s="12" t="s">
        <v>104</v>
      </c>
      <c r="I26" s="12">
        <v>1560000</v>
      </c>
      <c r="J26" s="12" t="s">
        <v>104</v>
      </c>
      <c r="K26" s="12">
        <v>0</v>
      </c>
      <c r="L26" s="12" t="s">
        <v>104</v>
      </c>
      <c r="M26" s="12">
        <v>2216830</v>
      </c>
      <c r="N26" s="12">
        <v>0</v>
      </c>
      <c r="O26" s="12">
        <v>1560000</v>
      </c>
      <c r="P26" s="12">
        <v>6674280</v>
      </c>
      <c r="Q26" s="12">
        <v>0</v>
      </c>
      <c r="R26" s="12">
        <v>0</v>
      </c>
      <c r="S26" s="12" t="s">
        <v>104</v>
      </c>
      <c r="T26" s="35"/>
      <c r="U26" s="35"/>
      <c r="V26" s="35"/>
    </row>
    <row r="27" spans="1:22" s="4" customFormat="1" ht="20.100000000000001" customHeight="1" x14ac:dyDescent="0.3">
      <c r="A27" s="37" t="s">
        <v>45</v>
      </c>
      <c r="B27" s="56" t="s">
        <v>53</v>
      </c>
      <c r="C27" s="37" t="s">
        <v>55</v>
      </c>
      <c r="D27" s="13" t="s">
        <v>120</v>
      </c>
      <c r="E27" s="11" t="s">
        <v>15</v>
      </c>
      <c r="F27" s="37" t="s">
        <v>5</v>
      </c>
      <c r="G27" s="12">
        <v>65328800</v>
      </c>
      <c r="H27" s="12">
        <v>5455850</v>
      </c>
      <c r="I27" s="12">
        <v>1560000</v>
      </c>
      <c r="J27" s="12">
        <v>4604820</v>
      </c>
      <c r="K27" s="12">
        <v>0</v>
      </c>
      <c r="L27" s="12">
        <v>1200000</v>
      </c>
      <c r="M27" s="12">
        <v>0</v>
      </c>
      <c r="N27" s="12">
        <v>0</v>
      </c>
      <c r="O27" s="12" t="s">
        <v>104</v>
      </c>
      <c r="P27" s="12">
        <v>0</v>
      </c>
      <c r="Q27" s="12">
        <v>3000000</v>
      </c>
      <c r="R27" s="12">
        <v>0</v>
      </c>
      <c r="S27" s="12">
        <v>0</v>
      </c>
      <c r="T27" s="34">
        <f>SUM(G27:S28)</f>
        <v>93033320</v>
      </c>
      <c r="U27" s="34"/>
      <c r="V27" s="34">
        <f>T27+U27</f>
        <v>93033320</v>
      </c>
    </row>
    <row r="28" spans="1:22" s="4" customFormat="1" ht="20.100000000000001" customHeight="1" x14ac:dyDescent="0.3">
      <c r="A28" s="38" t="s">
        <v>104</v>
      </c>
      <c r="B28" s="38" t="s">
        <v>104</v>
      </c>
      <c r="C28" s="38" t="s">
        <v>104</v>
      </c>
      <c r="D28" s="13" t="s">
        <v>104</v>
      </c>
      <c r="E28" s="11" t="s">
        <v>45</v>
      </c>
      <c r="F28" s="38" t="s">
        <v>104</v>
      </c>
      <c r="G28" s="12">
        <v>0</v>
      </c>
      <c r="H28" s="12" t="s">
        <v>104</v>
      </c>
      <c r="I28" s="12">
        <v>1560000</v>
      </c>
      <c r="J28" s="12" t="s">
        <v>104</v>
      </c>
      <c r="K28" s="12">
        <v>0</v>
      </c>
      <c r="L28" s="12" t="s">
        <v>104</v>
      </c>
      <c r="M28" s="12">
        <v>2216830</v>
      </c>
      <c r="N28" s="12">
        <v>0</v>
      </c>
      <c r="O28" s="12">
        <v>1560000</v>
      </c>
      <c r="P28" s="12">
        <v>6547020</v>
      </c>
      <c r="Q28" s="12">
        <v>0</v>
      </c>
      <c r="R28" s="12">
        <v>0</v>
      </c>
      <c r="S28" s="12" t="s">
        <v>104</v>
      </c>
      <c r="T28" s="35"/>
      <c r="U28" s="35"/>
      <c r="V28" s="35"/>
    </row>
    <row r="29" spans="1:22" s="4" customFormat="1" ht="20.100000000000001" customHeight="1" x14ac:dyDescent="0.3">
      <c r="A29" s="37" t="s">
        <v>27</v>
      </c>
      <c r="B29" s="56" t="s">
        <v>47</v>
      </c>
      <c r="C29" s="37" t="s">
        <v>38</v>
      </c>
      <c r="D29" s="13" t="s">
        <v>135</v>
      </c>
      <c r="E29" s="11" t="s">
        <v>15</v>
      </c>
      <c r="F29" s="37" t="s">
        <v>5</v>
      </c>
      <c r="G29" s="12">
        <v>65187400</v>
      </c>
      <c r="H29" s="12">
        <v>5455850</v>
      </c>
      <c r="I29" s="12">
        <v>1560000</v>
      </c>
      <c r="J29" s="12">
        <v>4604820</v>
      </c>
      <c r="K29" s="12">
        <v>0</v>
      </c>
      <c r="L29" s="12">
        <v>720000</v>
      </c>
      <c r="M29" s="12">
        <v>0</v>
      </c>
      <c r="N29" s="12">
        <v>0</v>
      </c>
      <c r="O29" s="12" t="s">
        <v>104</v>
      </c>
      <c r="P29" s="12">
        <v>0</v>
      </c>
      <c r="Q29" s="12">
        <v>3000000</v>
      </c>
      <c r="R29" s="12">
        <v>0</v>
      </c>
      <c r="S29" s="12">
        <v>0</v>
      </c>
      <c r="T29" s="34">
        <f>SUM(G29:S30)</f>
        <v>91691920</v>
      </c>
      <c r="U29" s="34"/>
      <c r="V29" s="34">
        <f>T29+U29</f>
        <v>91691920</v>
      </c>
    </row>
    <row r="30" spans="1:22" s="4" customFormat="1" ht="20.100000000000001" customHeight="1" x14ac:dyDescent="0.3">
      <c r="A30" s="38" t="s">
        <v>104</v>
      </c>
      <c r="B30" s="38" t="s">
        <v>104</v>
      </c>
      <c r="C30" s="38" t="s">
        <v>104</v>
      </c>
      <c r="D30" s="13" t="s">
        <v>104</v>
      </c>
      <c r="E30" s="11" t="s">
        <v>99</v>
      </c>
      <c r="F30" s="38" t="s">
        <v>104</v>
      </c>
      <c r="G30" s="12">
        <v>840000</v>
      </c>
      <c r="H30" s="12" t="s">
        <v>104</v>
      </c>
      <c r="I30" s="12">
        <v>0</v>
      </c>
      <c r="J30" s="12" t="s">
        <v>104</v>
      </c>
      <c r="K30" s="12">
        <v>0</v>
      </c>
      <c r="L30" s="12" t="s">
        <v>104</v>
      </c>
      <c r="M30" s="12">
        <v>2216830</v>
      </c>
      <c r="N30" s="12">
        <v>0</v>
      </c>
      <c r="O30" s="12">
        <v>1560000</v>
      </c>
      <c r="P30" s="12">
        <v>6547020</v>
      </c>
      <c r="Q30" s="12">
        <v>0</v>
      </c>
      <c r="R30" s="12">
        <v>0</v>
      </c>
      <c r="S30" s="12" t="s">
        <v>104</v>
      </c>
      <c r="T30" s="35"/>
      <c r="U30" s="35"/>
      <c r="V30" s="35"/>
    </row>
    <row r="31" spans="1:22" s="4" customFormat="1" ht="20.100000000000001" customHeight="1" x14ac:dyDescent="0.3">
      <c r="A31" s="37" t="s">
        <v>41</v>
      </c>
      <c r="B31" s="56" t="s">
        <v>53</v>
      </c>
      <c r="C31" s="37" t="s">
        <v>80</v>
      </c>
      <c r="D31" s="13" t="s">
        <v>120</v>
      </c>
      <c r="E31" s="11" t="s">
        <v>101</v>
      </c>
      <c r="F31" s="37" t="s">
        <v>77</v>
      </c>
      <c r="G31" s="12">
        <v>64715400</v>
      </c>
      <c r="H31" s="12">
        <v>5420500</v>
      </c>
      <c r="I31" s="12">
        <v>1560000</v>
      </c>
      <c r="J31" s="12">
        <v>3846830</v>
      </c>
      <c r="K31" s="12">
        <v>0</v>
      </c>
      <c r="L31" s="12">
        <v>480000</v>
      </c>
      <c r="M31" s="12">
        <v>0</v>
      </c>
      <c r="N31" s="12">
        <v>0</v>
      </c>
      <c r="O31" s="12" t="s">
        <v>104</v>
      </c>
      <c r="P31" s="12">
        <v>0</v>
      </c>
      <c r="Q31" s="12">
        <v>3000000</v>
      </c>
      <c r="R31" s="12">
        <v>0</v>
      </c>
      <c r="S31" s="12">
        <v>0</v>
      </c>
      <c r="T31" s="34">
        <f>SUM(G31:S32)</f>
        <v>89304160</v>
      </c>
      <c r="U31" s="34"/>
      <c r="V31" s="34">
        <f>T31+U31</f>
        <v>89304160</v>
      </c>
    </row>
    <row r="32" spans="1:22" s="4" customFormat="1" ht="20.100000000000001" customHeight="1" x14ac:dyDescent="0.3">
      <c r="A32" s="38" t="s">
        <v>104</v>
      </c>
      <c r="B32" s="38" t="s">
        <v>104</v>
      </c>
      <c r="C32" s="38" t="s">
        <v>104</v>
      </c>
      <c r="D32" s="13" t="s">
        <v>104</v>
      </c>
      <c r="E32" s="11" t="s">
        <v>97</v>
      </c>
      <c r="F32" s="38" t="s">
        <v>104</v>
      </c>
      <c r="G32" s="12">
        <v>0</v>
      </c>
      <c r="H32" s="12" t="s">
        <v>104</v>
      </c>
      <c r="I32" s="12">
        <v>0</v>
      </c>
      <c r="J32" s="12" t="s">
        <v>104</v>
      </c>
      <c r="K32" s="12">
        <v>0</v>
      </c>
      <c r="L32" s="12" t="s">
        <v>104</v>
      </c>
      <c r="M32" s="12">
        <v>2216830</v>
      </c>
      <c r="N32" s="12">
        <v>0</v>
      </c>
      <c r="O32" s="12">
        <v>1560000</v>
      </c>
      <c r="P32" s="12">
        <v>6504600</v>
      </c>
      <c r="Q32" s="12">
        <v>0</v>
      </c>
      <c r="R32" s="12">
        <v>0</v>
      </c>
      <c r="S32" s="12" t="s">
        <v>104</v>
      </c>
      <c r="T32" s="35"/>
      <c r="U32" s="35"/>
      <c r="V32" s="35"/>
    </row>
    <row r="33" spans="1:22" s="4" customFormat="1" ht="20.100000000000001" customHeight="1" x14ac:dyDescent="0.3">
      <c r="A33" s="37" t="s">
        <v>28</v>
      </c>
      <c r="B33" s="37" t="s">
        <v>53</v>
      </c>
      <c r="C33" s="37" t="s">
        <v>3</v>
      </c>
      <c r="D33" s="17" t="s">
        <v>120</v>
      </c>
      <c r="E33" s="11" t="s">
        <v>101</v>
      </c>
      <c r="F33" s="37" t="s">
        <v>77</v>
      </c>
      <c r="G33" s="12">
        <v>64054200</v>
      </c>
      <c r="H33" s="12">
        <v>5365400</v>
      </c>
      <c r="I33" s="12">
        <v>1560000</v>
      </c>
      <c r="J33" s="12">
        <v>3846830</v>
      </c>
      <c r="K33" s="12">
        <v>0</v>
      </c>
      <c r="L33" s="12">
        <v>480000</v>
      </c>
      <c r="M33" s="12">
        <v>0</v>
      </c>
      <c r="N33" s="12">
        <v>0</v>
      </c>
      <c r="O33" s="12" t="s">
        <v>104</v>
      </c>
      <c r="P33" s="12">
        <v>0</v>
      </c>
      <c r="Q33" s="12">
        <v>3000000</v>
      </c>
      <c r="R33" s="12">
        <v>0</v>
      </c>
      <c r="S33" s="12">
        <v>0</v>
      </c>
      <c r="T33" s="34">
        <f>SUM(G33:S34)</f>
        <v>90081740</v>
      </c>
      <c r="U33" s="34"/>
      <c r="V33" s="34">
        <f>T33+U33</f>
        <v>90081740</v>
      </c>
    </row>
    <row r="34" spans="1:22" s="4" customFormat="1" ht="20.100000000000001" customHeight="1" x14ac:dyDescent="0.3">
      <c r="A34" s="38" t="s">
        <v>104</v>
      </c>
      <c r="B34" s="38" t="s">
        <v>104</v>
      </c>
      <c r="C34" s="38" t="s">
        <v>104</v>
      </c>
      <c r="D34" s="13" t="s">
        <v>104</v>
      </c>
      <c r="E34" s="11" t="s">
        <v>27</v>
      </c>
      <c r="F34" s="38" t="s">
        <v>104</v>
      </c>
      <c r="G34" s="12">
        <v>0</v>
      </c>
      <c r="H34" s="12" t="s">
        <v>104</v>
      </c>
      <c r="I34" s="12">
        <v>1560000</v>
      </c>
      <c r="J34" s="12" t="s">
        <v>104</v>
      </c>
      <c r="K34" s="12">
        <v>0</v>
      </c>
      <c r="L34" s="12" t="s">
        <v>104</v>
      </c>
      <c r="M34" s="12">
        <v>2216830</v>
      </c>
      <c r="N34" s="12">
        <v>0</v>
      </c>
      <c r="O34" s="12">
        <v>1560000</v>
      </c>
      <c r="P34" s="12">
        <v>6438480</v>
      </c>
      <c r="Q34" s="12">
        <v>0</v>
      </c>
      <c r="R34" s="12">
        <v>0</v>
      </c>
      <c r="S34" s="12" t="s">
        <v>104</v>
      </c>
      <c r="T34" s="35"/>
      <c r="U34" s="35"/>
      <c r="V34" s="35"/>
    </row>
    <row r="35" spans="1:22" s="4" customFormat="1" ht="20.100000000000001" customHeight="1" x14ac:dyDescent="0.3">
      <c r="A35" s="37" t="s">
        <v>56</v>
      </c>
      <c r="B35" s="37" t="s">
        <v>53</v>
      </c>
      <c r="C35" s="37" t="s">
        <v>11</v>
      </c>
      <c r="D35" s="13" t="s">
        <v>113</v>
      </c>
      <c r="E35" s="11" t="s">
        <v>101</v>
      </c>
      <c r="F35" s="37" t="s">
        <v>87</v>
      </c>
      <c r="G35" s="12">
        <v>63723600</v>
      </c>
      <c r="H35" s="12">
        <v>5310300</v>
      </c>
      <c r="I35" s="12">
        <v>1560000</v>
      </c>
      <c r="J35" s="12">
        <v>3278330</v>
      </c>
      <c r="K35" s="12">
        <v>0</v>
      </c>
      <c r="L35" s="12">
        <v>0</v>
      </c>
      <c r="M35" s="12">
        <v>0</v>
      </c>
      <c r="N35" s="12">
        <v>0</v>
      </c>
      <c r="O35" s="12" t="s">
        <v>104</v>
      </c>
      <c r="P35" s="12">
        <v>0</v>
      </c>
      <c r="Q35" s="12">
        <v>3000000</v>
      </c>
      <c r="R35" s="12">
        <v>0</v>
      </c>
      <c r="S35" s="12">
        <v>0</v>
      </c>
      <c r="T35" s="34">
        <f>SUM(G35:S36)</f>
        <v>88581420</v>
      </c>
      <c r="U35" s="34"/>
      <c r="V35" s="34">
        <f>T35+U35</f>
        <v>88581420</v>
      </c>
    </row>
    <row r="36" spans="1:22" s="4" customFormat="1" ht="20.100000000000001" customHeight="1" x14ac:dyDescent="0.3">
      <c r="A36" s="38" t="s">
        <v>104</v>
      </c>
      <c r="B36" s="38" t="s">
        <v>104</v>
      </c>
      <c r="C36" s="38" t="s">
        <v>104</v>
      </c>
      <c r="D36" s="13" t="s">
        <v>104</v>
      </c>
      <c r="E36" s="11" t="s">
        <v>18</v>
      </c>
      <c r="F36" s="38" t="s">
        <v>104</v>
      </c>
      <c r="G36" s="12">
        <v>0</v>
      </c>
      <c r="H36" s="12" t="s">
        <v>104</v>
      </c>
      <c r="I36" s="12">
        <v>1560000</v>
      </c>
      <c r="J36" s="12" t="s">
        <v>104</v>
      </c>
      <c r="K36" s="12">
        <v>0</v>
      </c>
      <c r="L36" s="12" t="s">
        <v>104</v>
      </c>
      <c r="M36" s="12">
        <v>2216830</v>
      </c>
      <c r="N36" s="12">
        <v>0</v>
      </c>
      <c r="O36" s="12">
        <v>1560000</v>
      </c>
      <c r="P36" s="12">
        <v>6372360</v>
      </c>
      <c r="Q36" s="12">
        <v>0</v>
      </c>
      <c r="R36" s="12">
        <v>0</v>
      </c>
      <c r="S36" s="12" t="s">
        <v>104</v>
      </c>
      <c r="T36" s="35"/>
      <c r="U36" s="35"/>
      <c r="V36" s="35"/>
    </row>
    <row r="37" spans="1:22" s="4" customFormat="1" ht="20.100000000000001" customHeight="1" x14ac:dyDescent="0.3">
      <c r="A37" s="37" t="s">
        <v>32</v>
      </c>
      <c r="B37" s="37" t="s">
        <v>47</v>
      </c>
      <c r="C37" s="37" t="s">
        <v>78</v>
      </c>
      <c r="D37" s="17" t="s">
        <v>118</v>
      </c>
      <c r="E37" s="11" t="s">
        <v>81</v>
      </c>
      <c r="F37" s="37" t="s">
        <v>87</v>
      </c>
      <c r="G37" s="12">
        <v>62946600</v>
      </c>
      <c r="H37" s="12">
        <v>5254800</v>
      </c>
      <c r="I37" s="12">
        <v>1560000</v>
      </c>
      <c r="J37" s="12">
        <v>3846830</v>
      </c>
      <c r="K37" s="12">
        <v>0</v>
      </c>
      <c r="L37" s="12">
        <v>240000</v>
      </c>
      <c r="M37" s="12">
        <v>0</v>
      </c>
      <c r="N37" s="12">
        <v>0</v>
      </c>
      <c r="O37" s="12" t="s">
        <v>104</v>
      </c>
      <c r="P37" s="12">
        <v>0</v>
      </c>
      <c r="Q37" s="12">
        <v>3000000</v>
      </c>
      <c r="R37" s="12">
        <v>0</v>
      </c>
      <c r="S37" s="12">
        <v>0</v>
      </c>
      <c r="T37" s="34">
        <f>SUM(G37:S38)</f>
        <v>87750600</v>
      </c>
      <c r="U37" s="34"/>
      <c r="V37" s="34">
        <f>T37+U37</f>
        <v>87750600</v>
      </c>
    </row>
    <row r="38" spans="1:22" s="4" customFormat="1" ht="20.100000000000001" customHeight="1" x14ac:dyDescent="0.3">
      <c r="A38" s="38" t="s">
        <v>104</v>
      </c>
      <c r="B38" s="38" t="s">
        <v>104</v>
      </c>
      <c r="C38" s="38" t="s">
        <v>104</v>
      </c>
      <c r="D38" s="13" t="s">
        <v>104</v>
      </c>
      <c r="E38" s="11" t="s">
        <v>35</v>
      </c>
      <c r="F38" s="38" t="s">
        <v>104</v>
      </c>
      <c r="G38" s="12">
        <v>840000</v>
      </c>
      <c r="H38" s="12" t="s">
        <v>104</v>
      </c>
      <c r="I38" s="12">
        <v>0</v>
      </c>
      <c r="J38" s="12" t="s">
        <v>104</v>
      </c>
      <c r="K38" s="12">
        <v>0</v>
      </c>
      <c r="L38" s="12" t="s">
        <v>104</v>
      </c>
      <c r="M38" s="12">
        <v>2216830</v>
      </c>
      <c r="N38" s="12">
        <v>0</v>
      </c>
      <c r="O38" s="12">
        <v>1560000</v>
      </c>
      <c r="P38" s="12">
        <v>6285540</v>
      </c>
      <c r="Q38" s="12">
        <v>0</v>
      </c>
      <c r="R38" s="12">
        <v>0</v>
      </c>
      <c r="S38" s="12" t="s">
        <v>104</v>
      </c>
      <c r="T38" s="35"/>
      <c r="U38" s="35"/>
      <c r="V38" s="35"/>
    </row>
    <row r="39" spans="1:22" s="4" customFormat="1" ht="20.100000000000001" customHeight="1" x14ac:dyDescent="0.3">
      <c r="A39" s="37" t="s">
        <v>96</v>
      </c>
      <c r="B39" s="37" t="s">
        <v>47</v>
      </c>
      <c r="C39" s="37" t="s">
        <v>68</v>
      </c>
      <c r="D39" s="17" t="s">
        <v>124</v>
      </c>
      <c r="E39" s="11" t="s">
        <v>81</v>
      </c>
      <c r="F39" s="37" t="s">
        <v>87</v>
      </c>
      <c r="G39" s="12">
        <v>62946600</v>
      </c>
      <c r="H39" s="12">
        <v>5254800</v>
      </c>
      <c r="I39" s="12">
        <v>1560000</v>
      </c>
      <c r="J39" s="12">
        <v>3278330</v>
      </c>
      <c r="K39" s="12">
        <v>0</v>
      </c>
      <c r="L39" s="12">
        <v>600000</v>
      </c>
      <c r="M39" s="12">
        <v>0</v>
      </c>
      <c r="N39" s="12">
        <v>0</v>
      </c>
      <c r="O39" s="12" t="s">
        <v>104</v>
      </c>
      <c r="P39" s="12">
        <v>0</v>
      </c>
      <c r="Q39" s="12">
        <v>3000000</v>
      </c>
      <c r="R39" s="12">
        <v>0</v>
      </c>
      <c r="S39" s="12">
        <v>0</v>
      </c>
      <c r="T39" s="34">
        <f>SUM(G39:S40)</f>
        <v>87542100</v>
      </c>
      <c r="U39" s="34"/>
      <c r="V39" s="34">
        <f>T39+U39</f>
        <v>87542100</v>
      </c>
    </row>
    <row r="40" spans="1:22" s="4" customFormat="1" ht="20.100000000000001" customHeight="1" x14ac:dyDescent="0.3">
      <c r="A40" s="38" t="s">
        <v>104</v>
      </c>
      <c r="B40" s="38" t="s">
        <v>104</v>
      </c>
      <c r="C40" s="38" t="s">
        <v>104</v>
      </c>
      <c r="D40" s="13" t="s">
        <v>104</v>
      </c>
      <c r="E40" s="11" t="s">
        <v>35</v>
      </c>
      <c r="F40" s="38" t="s">
        <v>104</v>
      </c>
      <c r="G40" s="12">
        <v>840000</v>
      </c>
      <c r="H40" s="12" t="s">
        <v>104</v>
      </c>
      <c r="I40" s="12">
        <v>0</v>
      </c>
      <c r="J40" s="12" t="s">
        <v>104</v>
      </c>
      <c r="K40" s="12">
        <v>0</v>
      </c>
      <c r="L40" s="12" t="s">
        <v>104</v>
      </c>
      <c r="M40" s="12">
        <v>2216830</v>
      </c>
      <c r="N40" s="12">
        <v>0</v>
      </c>
      <c r="O40" s="12">
        <v>1560000</v>
      </c>
      <c r="P40" s="12">
        <v>6285540</v>
      </c>
      <c r="Q40" s="12">
        <v>0</v>
      </c>
      <c r="R40" s="12">
        <v>0</v>
      </c>
      <c r="S40" s="12" t="s">
        <v>104</v>
      </c>
      <c r="T40" s="35"/>
      <c r="U40" s="35"/>
      <c r="V40" s="35"/>
    </row>
    <row r="41" spans="1:22" s="4" customFormat="1" ht="20.100000000000001" customHeight="1" x14ac:dyDescent="0.3">
      <c r="A41" s="37" t="s">
        <v>93</v>
      </c>
      <c r="B41" s="37" t="s">
        <v>53</v>
      </c>
      <c r="C41" s="56" t="s">
        <v>133</v>
      </c>
      <c r="D41" s="13" t="s">
        <v>113</v>
      </c>
      <c r="E41" s="11" t="s">
        <v>81</v>
      </c>
      <c r="F41" s="37" t="s">
        <v>62</v>
      </c>
      <c r="G41" s="12">
        <v>10398600</v>
      </c>
      <c r="H41" s="12">
        <v>0</v>
      </c>
      <c r="I41" s="12">
        <v>260000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 t="s">
        <v>104</v>
      </c>
      <c r="P41" s="12">
        <v>0</v>
      </c>
      <c r="Q41" s="12">
        <v>500000</v>
      </c>
      <c r="R41" s="12">
        <v>0</v>
      </c>
      <c r="S41" s="12">
        <v>0</v>
      </c>
      <c r="T41" s="34">
        <f>SUM(G41:S42)</f>
        <v>14667820</v>
      </c>
      <c r="U41" s="34"/>
      <c r="V41" s="34">
        <f>T41+U41</f>
        <v>14667820</v>
      </c>
    </row>
    <row r="42" spans="1:22" s="4" customFormat="1" ht="20.100000000000001" customHeight="1" x14ac:dyDescent="0.3">
      <c r="A42" s="38" t="s">
        <v>104</v>
      </c>
      <c r="B42" s="38" t="s">
        <v>104</v>
      </c>
      <c r="C42" s="38" t="s">
        <v>104</v>
      </c>
      <c r="D42" s="13" t="s">
        <v>104</v>
      </c>
      <c r="E42" s="11" t="s">
        <v>22</v>
      </c>
      <c r="F42" s="38" t="s">
        <v>104</v>
      </c>
      <c r="G42" s="12">
        <v>0</v>
      </c>
      <c r="H42" s="12" t="s">
        <v>104</v>
      </c>
      <c r="I42" s="12">
        <v>0</v>
      </c>
      <c r="J42" s="12" t="s">
        <v>104</v>
      </c>
      <c r="K42" s="12">
        <v>0</v>
      </c>
      <c r="L42" s="12" t="s">
        <v>104</v>
      </c>
      <c r="M42" s="12">
        <v>129640</v>
      </c>
      <c r="N42" s="12">
        <v>0</v>
      </c>
      <c r="O42" s="12">
        <v>260000</v>
      </c>
      <c r="P42" s="12">
        <v>3119580</v>
      </c>
      <c r="Q42" s="12">
        <v>0</v>
      </c>
      <c r="R42" s="12">
        <v>0</v>
      </c>
      <c r="S42" s="12" t="s">
        <v>104</v>
      </c>
      <c r="T42" s="35"/>
      <c r="U42" s="35"/>
      <c r="V42" s="35"/>
    </row>
    <row r="43" spans="1:22" s="4" customFormat="1" ht="20.100000000000001" customHeight="1" x14ac:dyDescent="0.3">
      <c r="A43" s="37" t="s">
        <v>24</v>
      </c>
      <c r="B43" s="56" t="s">
        <v>47</v>
      </c>
      <c r="C43" s="37" t="s">
        <v>20</v>
      </c>
      <c r="D43" s="13" t="s">
        <v>122</v>
      </c>
      <c r="E43" s="11" t="s">
        <v>81</v>
      </c>
      <c r="F43" s="37" t="s">
        <v>62</v>
      </c>
      <c r="G43" s="12">
        <v>61837600</v>
      </c>
      <c r="H43" s="12">
        <v>5143900</v>
      </c>
      <c r="I43" s="12">
        <v>1560000</v>
      </c>
      <c r="J43" s="12">
        <v>3278330</v>
      </c>
      <c r="K43" s="12">
        <v>0</v>
      </c>
      <c r="L43" s="12">
        <v>480000</v>
      </c>
      <c r="M43" s="12">
        <v>0</v>
      </c>
      <c r="N43" s="12">
        <v>0</v>
      </c>
      <c r="O43" s="12" t="s">
        <v>104</v>
      </c>
      <c r="P43" s="12">
        <v>0</v>
      </c>
      <c r="Q43" s="12">
        <v>3000000</v>
      </c>
      <c r="R43" s="12">
        <v>0</v>
      </c>
      <c r="S43" s="12">
        <v>0</v>
      </c>
      <c r="T43" s="34">
        <f>SUM(G43:S44)</f>
        <v>86155820</v>
      </c>
      <c r="U43" s="34"/>
      <c r="V43" s="34">
        <f>T43+U43</f>
        <v>86155820</v>
      </c>
    </row>
    <row r="44" spans="1:22" s="4" customFormat="1" ht="20.100000000000001" customHeight="1" x14ac:dyDescent="0.3">
      <c r="A44" s="38" t="s">
        <v>104</v>
      </c>
      <c r="B44" s="38" t="s">
        <v>104</v>
      </c>
      <c r="C44" s="38" t="s">
        <v>104</v>
      </c>
      <c r="D44" s="13" t="s">
        <v>104</v>
      </c>
      <c r="E44" s="11" t="s">
        <v>48</v>
      </c>
      <c r="F44" s="38" t="s">
        <v>104</v>
      </c>
      <c r="G44" s="12">
        <v>840000</v>
      </c>
      <c r="H44" s="12" t="s">
        <v>104</v>
      </c>
      <c r="I44" s="12">
        <v>0</v>
      </c>
      <c r="J44" s="12" t="s">
        <v>104</v>
      </c>
      <c r="K44" s="12">
        <v>0</v>
      </c>
      <c r="L44" s="12" t="s">
        <v>104</v>
      </c>
      <c r="M44" s="12">
        <v>2216830</v>
      </c>
      <c r="N44" s="12">
        <v>0</v>
      </c>
      <c r="O44" s="12">
        <v>1560000</v>
      </c>
      <c r="P44" s="12">
        <v>6239160</v>
      </c>
      <c r="Q44" s="12">
        <v>0</v>
      </c>
      <c r="R44" s="12">
        <v>0</v>
      </c>
      <c r="S44" s="12" t="s">
        <v>104</v>
      </c>
      <c r="T44" s="35"/>
      <c r="U44" s="35"/>
      <c r="V44" s="35"/>
    </row>
    <row r="45" spans="1:22" s="4" customFormat="1" ht="20.100000000000001" customHeight="1" x14ac:dyDescent="0.3">
      <c r="A45" s="37" t="s">
        <v>100</v>
      </c>
      <c r="B45" s="37" t="s">
        <v>53</v>
      </c>
      <c r="C45" s="37" t="s">
        <v>70</v>
      </c>
      <c r="D45" s="17" t="s">
        <v>106</v>
      </c>
      <c r="E45" s="11" t="s">
        <v>7</v>
      </c>
      <c r="F45" s="37" t="s">
        <v>9</v>
      </c>
      <c r="G45" s="12">
        <v>61062000</v>
      </c>
      <c r="H45" s="12">
        <v>5088500</v>
      </c>
      <c r="I45" s="12">
        <v>1560000</v>
      </c>
      <c r="J45" s="12">
        <v>3278330</v>
      </c>
      <c r="K45" s="12">
        <v>0</v>
      </c>
      <c r="L45" s="12">
        <v>720000</v>
      </c>
      <c r="M45" s="12">
        <v>0</v>
      </c>
      <c r="N45" s="12">
        <v>0</v>
      </c>
      <c r="O45" s="12" t="s">
        <v>104</v>
      </c>
      <c r="P45" s="12">
        <v>0</v>
      </c>
      <c r="Q45" s="12">
        <v>3000000</v>
      </c>
      <c r="R45" s="12">
        <v>0</v>
      </c>
      <c r="S45" s="12">
        <v>0</v>
      </c>
      <c r="T45" s="34">
        <f>SUM(G45:S46)</f>
        <v>86151860</v>
      </c>
      <c r="U45" s="34"/>
      <c r="V45" s="34">
        <f>T45+U45</f>
        <v>86151860</v>
      </c>
    </row>
    <row r="46" spans="1:22" s="4" customFormat="1" ht="20.100000000000001" customHeight="1" x14ac:dyDescent="0.3">
      <c r="A46" s="38" t="s">
        <v>104</v>
      </c>
      <c r="B46" s="38" t="s">
        <v>104</v>
      </c>
      <c r="C46" s="38" t="s">
        <v>104</v>
      </c>
      <c r="D46" s="13" t="s">
        <v>104</v>
      </c>
      <c r="E46" s="11" t="s">
        <v>18</v>
      </c>
      <c r="F46" s="38" t="s">
        <v>104</v>
      </c>
      <c r="G46" s="12">
        <v>0</v>
      </c>
      <c r="H46" s="12" t="s">
        <v>104</v>
      </c>
      <c r="I46" s="12">
        <v>1560000</v>
      </c>
      <c r="J46" s="12" t="s">
        <v>104</v>
      </c>
      <c r="K46" s="12">
        <v>0</v>
      </c>
      <c r="L46" s="12" t="s">
        <v>104</v>
      </c>
      <c r="M46" s="12">
        <v>2216830</v>
      </c>
      <c r="N46" s="12">
        <v>0</v>
      </c>
      <c r="O46" s="12">
        <v>1560000</v>
      </c>
      <c r="P46" s="12">
        <v>6106200</v>
      </c>
      <c r="Q46" s="12">
        <v>0</v>
      </c>
      <c r="R46" s="12">
        <v>0</v>
      </c>
      <c r="S46" s="12" t="s">
        <v>104</v>
      </c>
      <c r="T46" s="35"/>
      <c r="U46" s="35"/>
      <c r="V46" s="35"/>
    </row>
    <row r="47" spans="1:22" s="4" customFormat="1" ht="20.100000000000001" customHeight="1" x14ac:dyDescent="0.3">
      <c r="A47" s="37" t="s">
        <v>59</v>
      </c>
      <c r="B47" s="37" t="s">
        <v>53</v>
      </c>
      <c r="C47" s="37" t="s">
        <v>39</v>
      </c>
      <c r="D47" s="13" t="s">
        <v>136</v>
      </c>
      <c r="E47" s="11" t="s">
        <v>7</v>
      </c>
      <c r="F47" s="37" t="s">
        <v>9</v>
      </c>
      <c r="G47" s="12">
        <v>61062000</v>
      </c>
      <c r="H47" s="12">
        <v>5088500</v>
      </c>
      <c r="I47" s="12">
        <v>1560000</v>
      </c>
      <c r="J47" s="12">
        <v>3846830</v>
      </c>
      <c r="K47" s="12">
        <v>0</v>
      </c>
      <c r="L47" s="12">
        <v>480000</v>
      </c>
      <c r="M47" s="12">
        <v>0</v>
      </c>
      <c r="N47" s="12">
        <v>0</v>
      </c>
      <c r="O47" s="12" t="s">
        <v>104</v>
      </c>
      <c r="P47" s="12">
        <v>0</v>
      </c>
      <c r="Q47" s="12">
        <v>3000000</v>
      </c>
      <c r="R47" s="12">
        <v>0</v>
      </c>
      <c r="S47" s="12">
        <v>0</v>
      </c>
      <c r="T47" s="34">
        <f>SUM(G47:S48)</f>
        <v>86480360</v>
      </c>
      <c r="U47" s="34"/>
      <c r="V47" s="34">
        <f>T47+U47</f>
        <v>86480360</v>
      </c>
    </row>
    <row r="48" spans="1:22" s="4" customFormat="1" ht="20.100000000000001" customHeight="1" x14ac:dyDescent="0.3">
      <c r="A48" s="38" t="s">
        <v>104</v>
      </c>
      <c r="B48" s="38" t="s">
        <v>104</v>
      </c>
      <c r="C48" s="38" t="s">
        <v>104</v>
      </c>
      <c r="D48" s="13" t="s">
        <v>104</v>
      </c>
      <c r="E48" s="11" t="s">
        <v>18</v>
      </c>
      <c r="F48" s="38" t="s">
        <v>104</v>
      </c>
      <c r="G48" s="12">
        <v>0</v>
      </c>
      <c r="H48" s="12" t="s">
        <v>104</v>
      </c>
      <c r="I48" s="12">
        <v>1560000</v>
      </c>
      <c r="J48" s="12" t="s">
        <v>104</v>
      </c>
      <c r="K48" s="12">
        <v>0</v>
      </c>
      <c r="L48" s="12" t="s">
        <v>104</v>
      </c>
      <c r="M48" s="12">
        <v>2216830</v>
      </c>
      <c r="N48" s="12">
        <v>0</v>
      </c>
      <c r="O48" s="12">
        <v>1560000</v>
      </c>
      <c r="P48" s="12">
        <v>6106200</v>
      </c>
      <c r="Q48" s="12">
        <v>0</v>
      </c>
      <c r="R48" s="12">
        <v>0</v>
      </c>
      <c r="S48" s="12" t="s">
        <v>104</v>
      </c>
      <c r="T48" s="35"/>
      <c r="U48" s="35"/>
      <c r="V48" s="35"/>
    </row>
    <row r="49" spans="1:22" s="4" customFormat="1" ht="20.100000000000001" customHeight="1" x14ac:dyDescent="0.3">
      <c r="A49" s="37" t="s">
        <v>8</v>
      </c>
      <c r="B49" s="37" t="s">
        <v>47</v>
      </c>
      <c r="C49" s="37" t="s">
        <v>57</v>
      </c>
      <c r="D49" s="17" t="s">
        <v>127</v>
      </c>
      <c r="E49" s="11" t="s">
        <v>7</v>
      </c>
      <c r="F49" s="37" t="s">
        <v>43</v>
      </c>
      <c r="G49" s="12">
        <v>59606600</v>
      </c>
      <c r="H49" s="12">
        <v>4977800</v>
      </c>
      <c r="I49" s="12">
        <v>1560000</v>
      </c>
      <c r="J49" s="12">
        <v>4604820</v>
      </c>
      <c r="K49" s="12">
        <v>0</v>
      </c>
      <c r="L49" s="12">
        <v>0</v>
      </c>
      <c r="M49" s="12">
        <v>0</v>
      </c>
      <c r="N49" s="12">
        <v>0</v>
      </c>
      <c r="O49" s="12" t="s">
        <v>104</v>
      </c>
      <c r="P49" s="12">
        <v>0</v>
      </c>
      <c r="Q49" s="12">
        <v>3000000</v>
      </c>
      <c r="R49" s="12">
        <v>0</v>
      </c>
      <c r="S49" s="12">
        <v>0</v>
      </c>
      <c r="T49" s="34">
        <f>SUM(G49:S50)</f>
        <v>84339410</v>
      </c>
      <c r="U49" s="34"/>
      <c r="V49" s="34">
        <f>T49+U49</f>
        <v>84339410</v>
      </c>
    </row>
    <row r="50" spans="1:22" s="4" customFormat="1" ht="20.100000000000001" customHeight="1" x14ac:dyDescent="0.3">
      <c r="A50" s="38" t="s">
        <v>104</v>
      </c>
      <c r="B50" s="38" t="s">
        <v>104</v>
      </c>
      <c r="C50" s="38" t="s">
        <v>104</v>
      </c>
      <c r="D50" s="13" t="s">
        <v>104</v>
      </c>
      <c r="E50" s="11" t="s">
        <v>86</v>
      </c>
      <c r="F50" s="38" t="s">
        <v>104</v>
      </c>
      <c r="G50" s="12">
        <v>840000</v>
      </c>
      <c r="H50" s="12" t="s">
        <v>104</v>
      </c>
      <c r="I50" s="12">
        <v>0</v>
      </c>
      <c r="J50" s="12" t="s">
        <v>104</v>
      </c>
      <c r="K50" s="12">
        <v>0</v>
      </c>
      <c r="L50" s="12" t="s">
        <v>104</v>
      </c>
      <c r="M50" s="12">
        <v>2216830</v>
      </c>
      <c r="N50" s="12">
        <v>0</v>
      </c>
      <c r="O50" s="12">
        <v>1560000</v>
      </c>
      <c r="P50" s="12">
        <v>5973360</v>
      </c>
      <c r="Q50" s="12">
        <v>0</v>
      </c>
      <c r="R50" s="12">
        <v>0</v>
      </c>
      <c r="S50" s="12" t="s">
        <v>104</v>
      </c>
      <c r="T50" s="35"/>
      <c r="U50" s="35"/>
      <c r="V50" s="35"/>
    </row>
    <row r="51" spans="1:22" s="4" customFormat="1" ht="20.100000000000001" customHeight="1" x14ac:dyDescent="0.3">
      <c r="A51" s="37" t="s">
        <v>34</v>
      </c>
      <c r="B51" s="37" t="s">
        <v>53</v>
      </c>
      <c r="C51" s="37" t="s">
        <v>12</v>
      </c>
      <c r="D51" s="17" t="s">
        <v>122</v>
      </c>
      <c r="E51" s="11" t="s">
        <v>33</v>
      </c>
      <c r="F51" s="37" t="s">
        <v>95</v>
      </c>
      <c r="G51" s="12">
        <v>56678400</v>
      </c>
      <c r="H51" s="12">
        <v>4723200</v>
      </c>
      <c r="I51" s="12">
        <v>1560000</v>
      </c>
      <c r="J51" s="12">
        <v>3278330</v>
      </c>
      <c r="K51" s="12">
        <v>0</v>
      </c>
      <c r="L51" s="12">
        <v>0</v>
      </c>
      <c r="M51" s="12">
        <v>0</v>
      </c>
      <c r="N51" s="12">
        <v>0</v>
      </c>
      <c r="O51" s="12" t="s">
        <v>104</v>
      </c>
      <c r="P51" s="12">
        <v>0</v>
      </c>
      <c r="Q51" s="12">
        <v>3000000</v>
      </c>
      <c r="R51" s="12">
        <v>0</v>
      </c>
      <c r="S51" s="12">
        <v>240000</v>
      </c>
      <c r="T51" s="34">
        <f>SUM(G51:S52)</f>
        <v>78924600</v>
      </c>
      <c r="U51" s="34"/>
      <c r="V51" s="34">
        <f>T51+U51</f>
        <v>78924600</v>
      </c>
    </row>
    <row r="52" spans="1:22" s="4" customFormat="1" ht="20.100000000000001" customHeight="1" x14ac:dyDescent="0.3">
      <c r="A52" s="38" t="s">
        <v>104</v>
      </c>
      <c r="B52" s="38" t="s">
        <v>104</v>
      </c>
      <c r="C52" s="38" t="s">
        <v>104</v>
      </c>
      <c r="D52" s="13" t="s">
        <v>104</v>
      </c>
      <c r="E52" s="11" t="s">
        <v>18</v>
      </c>
      <c r="F52" s="38" t="s">
        <v>104</v>
      </c>
      <c r="G52" s="12">
        <v>0</v>
      </c>
      <c r="H52" s="12" t="s">
        <v>104</v>
      </c>
      <c r="I52" s="12">
        <v>0</v>
      </c>
      <c r="J52" s="12" t="s">
        <v>104</v>
      </c>
      <c r="K52" s="12">
        <v>0</v>
      </c>
      <c r="L52" s="12" t="s">
        <v>104</v>
      </c>
      <c r="M52" s="12">
        <v>2216830</v>
      </c>
      <c r="N52" s="12">
        <v>0</v>
      </c>
      <c r="O52" s="12">
        <v>1560000</v>
      </c>
      <c r="P52" s="12">
        <v>5667840</v>
      </c>
      <c r="Q52" s="12">
        <v>0</v>
      </c>
      <c r="R52" s="12">
        <v>0</v>
      </c>
      <c r="S52" s="12" t="s">
        <v>104</v>
      </c>
      <c r="T52" s="35"/>
      <c r="U52" s="35"/>
      <c r="V52" s="35"/>
    </row>
    <row r="53" spans="1:22" s="4" customFormat="1" ht="20.100000000000001" customHeight="1" x14ac:dyDescent="0.3">
      <c r="A53" s="37" t="s">
        <v>25</v>
      </c>
      <c r="B53" s="37" t="s">
        <v>53</v>
      </c>
      <c r="C53" s="37" t="s">
        <v>51</v>
      </c>
      <c r="D53" s="13" t="s">
        <v>122</v>
      </c>
      <c r="E53" s="11" t="s">
        <v>34</v>
      </c>
      <c r="F53" s="37" t="s">
        <v>91</v>
      </c>
      <c r="G53" s="12">
        <v>55148400</v>
      </c>
      <c r="H53" s="12">
        <v>4595700</v>
      </c>
      <c r="I53" s="12">
        <v>1320000</v>
      </c>
      <c r="J53" s="12">
        <v>3846830</v>
      </c>
      <c r="K53" s="12">
        <v>0</v>
      </c>
      <c r="L53" s="12">
        <v>1440000</v>
      </c>
      <c r="M53" s="12">
        <v>0</v>
      </c>
      <c r="N53" s="12">
        <v>0</v>
      </c>
      <c r="O53" s="12" t="s">
        <v>104</v>
      </c>
      <c r="P53" s="12">
        <v>0</v>
      </c>
      <c r="Q53" s="12">
        <v>3000000</v>
      </c>
      <c r="R53" s="12">
        <v>0</v>
      </c>
      <c r="S53" s="12">
        <v>0</v>
      </c>
      <c r="T53" s="34">
        <f>SUM(G53:S54)</f>
        <v>80202600</v>
      </c>
      <c r="U53" s="34"/>
      <c r="V53" s="34">
        <f>T53+U53</f>
        <v>80202600</v>
      </c>
    </row>
    <row r="54" spans="1:22" s="4" customFormat="1" ht="20.100000000000001" customHeight="1" x14ac:dyDescent="0.3">
      <c r="A54" s="38" t="s">
        <v>104</v>
      </c>
      <c r="B54" s="38" t="s">
        <v>104</v>
      </c>
      <c r="C54" s="38" t="s">
        <v>104</v>
      </c>
      <c r="D54" s="13" t="s">
        <v>104</v>
      </c>
      <c r="E54" s="11" t="s">
        <v>18</v>
      </c>
      <c r="F54" s="38" t="s">
        <v>104</v>
      </c>
      <c r="G54" s="12">
        <v>0</v>
      </c>
      <c r="H54" s="12" t="s">
        <v>104</v>
      </c>
      <c r="I54" s="12">
        <v>1560000</v>
      </c>
      <c r="J54" s="12" t="s">
        <v>104</v>
      </c>
      <c r="K54" s="12">
        <v>0</v>
      </c>
      <c r="L54" s="12" t="s">
        <v>104</v>
      </c>
      <c r="M54" s="12">
        <v>2216830</v>
      </c>
      <c r="N54" s="12">
        <v>0</v>
      </c>
      <c r="O54" s="12">
        <v>1560000</v>
      </c>
      <c r="P54" s="12">
        <v>5514840</v>
      </c>
      <c r="Q54" s="12">
        <v>0</v>
      </c>
      <c r="R54" s="12">
        <v>0</v>
      </c>
      <c r="S54" s="12" t="s">
        <v>104</v>
      </c>
      <c r="T54" s="35"/>
      <c r="U54" s="35"/>
      <c r="V54" s="35"/>
    </row>
    <row r="55" spans="1:22" s="4" customFormat="1" ht="20.100000000000001" customHeight="1" x14ac:dyDescent="0.3">
      <c r="A55" s="37" t="s">
        <v>33</v>
      </c>
      <c r="B55" s="56" t="s">
        <v>53</v>
      </c>
      <c r="C55" s="37" t="s">
        <v>98</v>
      </c>
      <c r="D55" s="13" t="s">
        <v>106</v>
      </c>
      <c r="E55" s="11" t="s">
        <v>34</v>
      </c>
      <c r="F55" s="37" t="s">
        <v>31</v>
      </c>
      <c r="G55" s="12">
        <v>53111600</v>
      </c>
      <c r="H55" s="12">
        <v>4467900</v>
      </c>
      <c r="I55" s="12">
        <v>1320000</v>
      </c>
      <c r="J55" s="12">
        <v>3278330</v>
      </c>
      <c r="K55" s="12">
        <v>0</v>
      </c>
      <c r="L55" s="12">
        <v>540000</v>
      </c>
      <c r="M55" s="12">
        <v>0</v>
      </c>
      <c r="N55" s="12">
        <v>0</v>
      </c>
      <c r="O55" s="12" t="s">
        <v>104</v>
      </c>
      <c r="P55" s="12">
        <v>0</v>
      </c>
      <c r="Q55" s="12">
        <v>3000000</v>
      </c>
      <c r="R55" s="12">
        <v>0</v>
      </c>
      <c r="S55" s="12">
        <v>0</v>
      </c>
      <c r="T55" s="34">
        <f>SUM(G55:S56)</f>
        <v>76416140</v>
      </c>
      <c r="U55" s="34"/>
      <c r="V55" s="34">
        <f>T55+U55</f>
        <v>76416140</v>
      </c>
    </row>
    <row r="56" spans="1:22" s="4" customFormat="1" ht="20.100000000000001" customHeight="1" x14ac:dyDescent="0.3">
      <c r="A56" s="38" t="s">
        <v>104</v>
      </c>
      <c r="B56" s="38" t="s">
        <v>104</v>
      </c>
      <c r="C56" s="38" t="s">
        <v>104</v>
      </c>
      <c r="D56" s="13" t="s">
        <v>104</v>
      </c>
      <c r="E56" s="11" t="s">
        <v>30</v>
      </c>
      <c r="F56" s="38" t="s">
        <v>104</v>
      </c>
      <c r="G56" s="12">
        <v>0</v>
      </c>
      <c r="H56" s="12" t="s">
        <v>104</v>
      </c>
      <c r="I56" s="12">
        <v>1560000</v>
      </c>
      <c r="J56" s="12" t="s">
        <v>104</v>
      </c>
      <c r="K56" s="12">
        <v>0</v>
      </c>
      <c r="L56" s="12" t="s">
        <v>104</v>
      </c>
      <c r="M56" s="12">
        <v>2216830</v>
      </c>
      <c r="N56" s="12">
        <v>0</v>
      </c>
      <c r="O56" s="12">
        <v>1560000</v>
      </c>
      <c r="P56" s="12">
        <v>5361480</v>
      </c>
      <c r="Q56" s="12">
        <v>0</v>
      </c>
      <c r="R56" s="12">
        <v>0</v>
      </c>
      <c r="S56" s="12" t="s">
        <v>104</v>
      </c>
      <c r="T56" s="35"/>
      <c r="U56" s="35"/>
      <c r="V56" s="35"/>
    </row>
    <row r="57" spans="1:22" s="4" customFormat="1" ht="20.100000000000001" customHeight="1" x14ac:dyDescent="0.3">
      <c r="A57" s="37" t="s">
        <v>37</v>
      </c>
      <c r="B57" s="56" t="s">
        <v>47</v>
      </c>
      <c r="C57" s="37" t="s">
        <v>76</v>
      </c>
      <c r="D57" s="13" t="s">
        <v>125</v>
      </c>
      <c r="E57" s="11" t="s">
        <v>8</v>
      </c>
      <c r="F57" s="37" t="s">
        <v>15</v>
      </c>
      <c r="G57" s="12">
        <v>52105200</v>
      </c>
      <c r="H57" s="12">
        <v>4342100</v>
      </c>
      <c r="I57" s="12">
        <v>1320000</v>
      </c>
      <c r="J57" s="12">
        <v>4604820</v>
      </c>
      <c r="K57" s="12">
        <v>0</v>
      </c>
      <c r="L57" s="12">
        <v>0</v>
      </c>
      <c r="M57" s="12">
        <v>0</v>
      </c>
      <c r="N57" s="12">
        <v>0</v>
      </c>
      <c r="O57" s="12" t="s">
        <v>104</v>
      </c>
      <c r="P57" s="12">
        <v>0</v>
      </c>
      <c r="Q57" s="12">
        <v>3000000</v>
      </c>
      <c r="R57" s="12">
        <v>0</v>
      </c>
      <c r="S57" s="12">
        <v>0</v>
      </c>
      <c r="T57" s="34">
        <f>SUM(G57:S58)</f>
        <v>75199470</v>
      </c>
      <c r="U57" s="34"/>
      <c r="V57" s="34">
        <f>T57+U57</f>
        <v>75199470</v>
      </c>
    </row>
    <row r="58" spans="1:22" s="4" customFormat="1" ht="20.100000000000001" customHeight="1" x14ac:dyDescent="0.3">
      <c r="A58" s="38" t="s">
        <v>104</v>
      </c>
      <c r="B58" s="38" t="s">
        <v>104</v>
      </c>
      <c r="C58" s="38" t="s">
        <v>104</v>
      </c>
      <c r="D58" s="13" t="s">
        <v>104</v>
      </c>
      <c r="E58" s="11" t="s">
        <v>18</v>
      </c>
      <c r="F58" s="38" t="s">
        <v>104</v>
      </c>
      <c r="G58" s="12">
        <v>840000</v>
      </c>
      <c r="H58" s="12" t="s">
        <v>104</v>
      </c>
      <c r="I58" s="12">
        <v>0</v>
      </c>
      <c r="J58" s="12" t="s">
        <v>104</v>
      </c>
      <c r="K58" s="12">
        <v>0</v>
      </c>
      <c r="L58" s="12" t="s">
        <v>104</v>
      </c>
      <c r="M58" s="12">
        <v>2216830</v>
      </c>
      <c r="N58" s="12">
        <v>0</v>
      </c>
      <c r="O58" s="12">
        <v>1560000</v>
      </c>
      <c r="P58" s="12">
        <v>5210520</v>
      </c>
      <c r="Q58" s="12">
        <v>0</v>
      </c>
      <c r="R58" s="12">
        <v>0</v>
      </c>
      <c r="S58" s="12" t="s">
        <v>104</v>
      </c>
      <c r="T58" s="35"/>
      <c r="U58" s="35"/>
      <c r="V58" s="35"/>
    </row>
    <row r="59" spans="1:22" s="4" customFormat="1" ht="20.100000000000001" customHeight="1" x14ac:dyDescent="0.3">
      <c r="A59" s="37" t="s">
        <v>7</v>
      </c>
      <c r="B59" s="56" t="s">
        <v>53</v>
      </c>
      <c r="C59" s="37" t="s">
        <v>13</v>
      </c>
      <c r="D59" s="13" t="s">
        <v>121</v>
      </c>
      <c r="E59" s="11" t="s">
        <v>59</v>
      </c>
      <c r="F59" s="37" t="s">
        <v>15</v>
      </c>
      <c r="G59" s="12">
        <v>51853400</v>
      </c>
      <c r="H59" s="12">
        <v>4342100</v>
      </c>
      <c r="I59" s="12">
        <v>1320000</v>
      </c>
      <c r="J59" s="12">
        <v>3846830</v>
      </c>
      <c r="K59" s="12">
        <v>0</v>
      </c>
      <c r="L59" s="12">
        <v>2640000</v>
      </c>
      <c r="M59" s="12">
        <v>0</v>
      </c>
      <c r="N59" s="12">
        <v>0</v>
      </c>
      <c r="O59" s="12" t="s">
        <v>104</v>
      </c>
      <c r="P59" s="12">
        <v>0</v>
      </c>
      <c r="Q59" s="12">
        <v>3000000</v>
      </c>
      <c r="R59" s="12">
        <v>0</v>
      </c>
      <c r="S59" s="12">
        <v>0</v>
      </c>
      <c r="T59" s="34">
        <f>SUM(G59:S60)</f>
        <v>77549680</v>
      </c>
      <c r="U59" s="34"/>
      <c r="V59" s="34">
        <f>T59+U59</f>
        <v>77549680</v>
      </c>
    </row>
    <row r="60" spans="1:22" s="4" customFormat="1" ht="20.100000000000001" customHeight="1" x14ac:dyDescent="0.3">
      <c r="A60" s="38" t="s">
        <v>104</v>
      </c>
      <c r="B60" s="38" t="s">
        <v>104</v>
      </c>
      <c r="C60" s="38" t="s">
        <v>104</v>
      </c>
      <c r="D60" s="13" t="s">
        <v>104</v>
      </c>
      <c r="E60" s="11" t="s">
        <v>22</v>
      </c>
      <c r="F60" s="38" t="s">
        <v>104</v>
      </c>
      <c r="G60" s="12">
        <v>0</v>
      </c>
      <c r="H60" s="12" t="s">
        <v>104</v>
      </c>
      <c r="I60" s="12">
        <v>1560000</v>
      </c>
      <c r="J60" s="12" t="s">
        <v>104</v>
      </c>
      <c r="K60" s="12">
        <v>0</v>
      </c>
      <c r="L60" s="12" t="s">
        <v>104</v>
      </c>
      <c r="M60" s="12">
        <v>2216830</v>
      </c>
      <c r="N60" s="12">
        <v>0</v>
      </c>
      <c r="O60" s="12">
        <v>1560000</v>
      </c>
      <c r="P60" s="12">
        <v>5210520</v>
      </c>
      <c r="Q60" s="12">
        <v>0</v>
      </c>
      <c r="R60" s="12">
        <v>0</v>
      </c>
      <c r="S60" s="12" t="s">
        <v>104</v>
      </c>
      <c r="T60" s="35"/>
      <c r="U60" s="35"/>
      <c r="V60" s="35"/>
    </row>
    <row r="61" spans="1:22" s="4" customFormat="1" ht="20.100000000000001" customHeight="1" x14ac:dyDescent="0.3">
      <c r="A61" s="37" t="s">
        <v>40</v>
      </c>
      <c r="B61" s="37" t="s">
        <v>53</v>
      </c>
      <c r="C61" s="37" t="s">
        <v>103</v>
      </c>
      <c r="D61" s="17" t="s">
        <v>125</v>
      </c>
      <c r="E61" s="11" t="s">
        <v>59</v>
      </c>
      <c r="F61" s="37" t="s">
        <v>15</v>
      </c>
      <c r="G61" s="12">
        <v>50846200</v>
      </c>
      <c r="H61" s="12">
        <v>4279150</v>
      </c>
      <c r="I61" s="12">
        <v>1320000</v>
      </c>
      <c r="J61" s="12">
        <v>3846830</v>
      </c>
      <c r="K61" s="12">
        <v>0</v>
      </c>
      <c r="L61" s="12">
        <v>1440000</v>
      </c>
      <c r="M61" s="12">
        <v>0</v>
      </c>
      <c r="N61" s="12">
        <v>0</v>
      </c>
      <c r="O61" s="12" t="s">
        <v>104</v>
      </c>
      <c r="P61" s="12">
        <v>0</v>
      </c>
      <c r="Q61" s="12">
        <v>3000000</v>
      </c>
      <c r="R61" s="12">
        <v>0</v>
      </c>
      <c r="S61" s="12">
        <v>0</v>
      </c>
      <c r="T61" s="34">
        <f>SUM(G61:S62)</f>
        <v>73643990</v>
      </c>
      <c r="U61" s="34"/>
      <c r="V61" s="34">
        <f>T61+U61</f>
        <v>73643990</v>
      </c>
    </row>
    <row r="62" spans="1:22" s="4" customFormat="1" ht="20.100000000000001" customHeight="1" x14ac:dyDescent="0.3">
      <c r="A62" s="38" t="s">
        <v>104</v>
      </c>
      <c r="B62" s="38" t="s">
        <v>104</v>
      </c>
      <c r="C62" s="38" t="s">
        <v>104</v>
      </c>
      <c r="D62" s="13" t="s">
        <v>104</v>
      </c>
      <c r="E62" s="11" t="s">
        <v>99</v>
      </c>
      <c r="F62" s="38" t="s">
        <v>104</v>
      </c>
      <c r="G62" s="12">
        <v>0</v>
      </c>
      <c r="H62" s="12" t="s">
        <v>104</v>
      </c>
      <c r="I62" s="12">
        <v>0</v>
      </c>
      <c r="J62" s="12" t="s">
        <v>104</v>
      </c>
      <c r="K62" s="12">
        <v>0</v>
      </c>
      <c r="L62" s="12" t="s">
        <v>104</v>
      </c>
      <c r="M62" s="12">
        <v>2216830</v>
      </c>
      <c r="N62" s="12">
        <v>0</v>
      </c>
      <c r="O62" s="12">
        <v>1560000</v>
      </c>
      <c r="P62" s="12">
        <v>5134980</v>
      </c>
      <c r="Q62" s="12">
        <v>0</v>
      </c>
      <c r="R62" s="12">
        <v>0</v>
      </c>
      <c r="S62" s="12" t="s">
        <v>104</v>
      </c>
      <c r="T62" s="35"/>
      <c r="U62" s="35"/>
      <c r="V62" s="35"/>
    </row>
    <row r="63" spans="1:22" s="4" customFormat="1" ht="20.100000000000001" customHeight="1" x14ac:dyDescent="0.3">
      <c r="A63" s="37" t="s">
        <v>81</v>
      </c>
      <c r="B63" s="37" t="s">
        <v>53</v>
      </c>
      <c r="C63" s="37" t="s">
        <v>17</v>
      </c>
      <c r="D63" s="13" t="s">
        <v>123</v>
      </c>
      <c r="E63" s="11" t="s">
        <v>96</v>
      </c>
      <c r="F63" s="37" t="s">
        <v>7</v>
      </c>
      <c r="G63" s="12">
        <v>44912600</v>
      </c>
      <c r="H63" s="12">
        <v>3782950</v>
      </c>
      <c r="I63" s="12">
        <v>960000</v>
      </c>
      <c r="J63" s="12">
        <v>4604820</v>
      </c>
      <c r="K63" s="12">
        <v>0</v>
      </c>
      <c r="L63" s="12">
        <v>1440000</v>
      </c>
      <c r="M63" s="12">
        <v>0</v>
      </c>
      <c r="N63" s="12">
        <v>0</v>
      </c>
      <c r="O63" s="12" t="s">
        <v>104</v>
      </c>
      <c r="P63" s="12">
        <v>0</v>
      </c>
      <c r="Q63" s="12">
        <v>3000000</v>
      </c>
      <c r="R63" s="12">
        <v>0</v>
      </c>
      <c r="S63" s="12">
        <v>0</v>
      </c>
      <c r="T63" s="34">
        <f>SUM(G63:S64)</f>
        <v>68424900</v>
      </c>
      <c r="U63" s="34"/>
      <c r="V63" s="34">
        <f>T63+U63</f>
        <v>68424900</v>
      </c>
    </row>
    <row r="64" spans="1:22" s="4" customFormat="1" ht="20.100000000000001" customHeight="1" x14ac:dyDescent="0.3">
      <c r="A64" s="38" t="s">
        <v>104</v>
      </c>
      <c r="B64" s="38" t="s">
        <v>104</v>
      </c>
      <c r="C64" s="38" t="s">
        <v>104</v>
      </c>
      <c r="D64" s="13" t="s">
        <v>104</v>
      </c>
      <c r="E64" s="11" t="s">
        <v>99</v>
      </c>
      <c r="F64" s="38" t="s">
        <v>104</v>
      </c>
      <c r="G64" s="12">
        <v>0</v>
      </c>
      <c r="H64" s="12" t="s">
        <v>104</v>
      </c>
      <c r="I64" s="12">
        <v>1560000</v>
      </c>
      <c r="J64" s="12" t="s">
        <v>104</v>
      </c>
      <c r="K64" s="12">
        <v>0</v>
      </c>
      <c r="L64" s="12" t="s">
        <v>104</v>
      </c>
      <c r="M64" s="12">
        <v>2064990</v>
      </c>
      <c r="N64" s="12">
        <v>0</v>
      </c>
      <c r="O64" s="12">
        <v>1560000</v>
      </c>
      <c r="P64" s="12">
        <v>4539540</v>
      </c>
      <c r="Q64" s="12">
        <v>0</v>
      </c>
      <c r="R64" s="12">
        <v>0</v>
      </c>
      <c r="S64" s="12" t="s">
        <v>104</v>
      </c>
      <c r="T64" s="35"/>
      <c r="U64" s="35"/>
      <c r="V64" s="35"/>
    </row>
    <row r="65" spans="1:26" s="4" customFormat="1" ht="20.100000000000001" customHeight="1" x14ac:dyDescent="0.3">
      <c r="A65" s="37" t="s">
        <v>101</v>
      </c>
      <c r="B65" s="37" t="s">
        <v>53</v>
      </c>
      <c r="C65" s="37" t="s">
        <v>6</v>
      </c>
      <c r="D65" s="17" t="s">
        <v>119</v>
      </c>
      <c r="E65" s="11" t="s">
        <v>56</v>
      </c>
      <c r="F65" s="37" t="s">
        <v>33</v>
      </c>
      <c r="G65" s="12">
        <v>43282800</v>
      </c>
      <c r="H65" s="12">
        <v>3606900</v>
      </c>
      <c r="I65" s="12">
        <v>960000</v>
      </c>
      <c r="J65" s="12">
        <v>4604820</v>
      </c>
      <c r="K65" s="12">
        <v>0</v>
      </c>
      <c r="L65" s="12">
        <v>720000</v>
      </c>
      <c r="M65" s="12">
        <v>0</v>
      </c>
      <c r="N65" s="12">
        <v>0</v>
      </c>
      <c r="O65" s="12" t="s">
        <v>104</v>
      </c>
      <c r="P65" s="12">
        <v>0</v>
      </c>
      <c r="Q65" s="12">
        <v>3000000</v>
      </c>
      <c r="R65" s="12">
        <v>0</v>
      </c>
      <c r="S65" s="12">
        <v>0</v>
      </c>
      <c r="T65" s="34">
        <f>SUM(G65:S66)</f>
        <v>65687790</v>
      </c>
      <c r="U65" s="34"/>
      <c r="V65" s="34">
        <f>T65+U65</f>
        <v>65687790</v>
      </c>
    </row>
    <row r="66" spans="1:26" s="4" customFormat="1" ht="20.100000000000001" customHeight="1" x14ac:dyDescent="0.3">
      <c r="A66" s="38" t="s">
        <v>104</v>
      </c>
      <c r="B66" s="38" t="s">
        <v>104</v>
      </c>
      <c r="C66" s="38" t="s">
        <v>104</v>
      </c>
      <c r="D66" s="13" t="s">
        <v>104</v>
      </c>
      <c r="E66" s="11" t="s">
        <v>18</v>
      </c>
      <c r="F66" s="38" t="s">
        <v>104</v>
      </c>
      <c r="G66" s="12">
        <v>0</v>
      </c>
      <c r="H66" s="12" t="s">
        <v>104</v>
      </c>
      <c r="I66" s="12">
        <v>1560000</v>
      </c>
      <c r="J66" s="12" t="s">
        <v>104</v>
      </c>
      <c r="K66" s="12">
        <v>0</v>
      </c>
      <c r="L66" s="12" t="s">
        <v>104</v>
      </c>
      <c r="M66" s="12">
        <v>2064990</v>
      </c>
      <c r="N66" s="12">
        <v>0</v>
      </c>
      <c r="O66" s="12">
        <v>1560000</v>
      </c>
      <c r="P66" s="12">
        <v>4328280</v>
      </c>
      <c r="Q66" s="12">
        <v>0</v>
      </c>
      <c r="R66" s="12">
        <v>0</v>
      </c>
      <c r="S66" s="12" t="s">
        <v>104</v>
      </c>
      <c r="T66" s="35"/>
      <c r="U66" s="35"/>
      <c r="V66" s="35"/>
    </row>
    <row r="67" spans="1:26" s="4" customFormat="1" ht="20.100000000000001" customHeight="1" x14ac:dyDescent="0.3">
      <c r="A67" s="37" t="s">
        <v>15</v>
      </c>
      <c r="B67" s="37" t="s">
        <v>53</v>
      </c>
      <c r="C67" s="37" t="s">
        <v>89</v>
      </c>
      <c r="D67" s="17" t="s">
        <v>112</v>
      </c>
      <c r="E67" s="11" t="s">
        <v>27</v>
      </c>
      <c r="F67" s="37" t="s">
        <v>34</v>
      </c>
      <c r="G67" s="12">
        <v>39248400</v>
      </c>
      <c r="H67" s="12">
        <v>3261100</v>
      </c>
      <c r="I67" s="12">
        <v>720000</v>
      </c>
      <c r="J67" s="12">
        <v>3278330</v>
      </c>
      <c r="K67" s="12">
        <v>0</v>
      </c>
      <c r="L67" s="12">
        <v>0</v>
      </c>
      <c r="M67" s="12">
        <v>0</v>
      </c>
      <c r="N67" s="12">
        <v>0</v>
      </c>
      <c r="O67" s="12" t="s">
        <v>104</v>
      </c>
      <c r="P67" s="12">
        <v>0</v>
      </c>
      <c r="Q67" s="12">
        <v>3000000</v>
      </c>
      <c r="R67" s="12">
        <v>0</v>
      </c>
      <c r="S67" s="12">
        <v>0</v>
      </c>
      <c r="T67" s="34">
        <f>SUM(G67:S68)</f>
        <v>58620060</v>
      </c>
      <c r="U67" s="34"/>
      <c r="V67" s="34">
        <f>T67+U67</f>
        <v>58620060</v>
      </c>
    </row>
    <row r="68" spans="1:26" s="4" customFormat="1" ht="20.100000000000001" customHeight="1" x14ac:dyDescent="0.3">
      <c r="A68" s="38" t="s">
        <v>104</v>
      </c>
      <c r="B68" s="38" t="s">
        <v>104</v>
      </c>
      <c r="C68" s="38" t="s">
        <v>104</v>
      </c>
      <c r="D68" s="13" t="s">
        <v>104</v>
      </c>
      <c r="E68" s="11" t="s">
        <v>102</v>
      </c>
      <c r="F68" s="38" t="s">
        <v>104</v>
      </c>
      <c r="G68" s="12">
        <v>0</v>
      </c>
      <c r="H68" s="12" t="s">
        <v>104</v>
      </c>
      <c r="I68" s="12">
        <v>1560000</v>
      </c>
      <c r="J68" s="12" t="s">
        <v>104</v>
      </c>
      <c r="K68" s="12">
        <v>0</v>
      </c>
      <c r="L68" s="12" t="s">
        <v>104</v>
      </c>
      <c r="M68" s="12">
        <v>2064990</v>
      </c>
      <c r="N68" s="12">
        <v>0</v>
      </c>
      <c r="O68" s="12">
        <v>1560000</v>
      </c>
      <c r="P68" s="12">
        <v>3927240</v>
      </c>
      <c r="Q68" s="12">
        <v>0</v>
      </c>
      <c r="R68" s="12">
        <v>0</v>
      </c>
      <c r="S68" s="12" t="s">
        <v>104</v>
      </c>
      <c r="T68" s="35"/>
      <c r="U68" s="35"/>
      <c r="V68" s="35"/>
    </row>
    <row r="69" spans="1:26" s="4" customFormat="1" ht="20.100000000000001" customHeight="1" x14ac:dyDescent="0.3">
      <c r="A69" s="37" t="s">
        <v>31</v>
      </c>
      <c r="B69" s="37" t="s">
        <v>53</v>
      </c>
      <c r="C69" s="37" t="s">
        <v>52</v>
      </c>
      <c r="D69" s="13" t="s">
        <v>112</v>
      </c>
      <c r="E69" s="11" t="s">
        <v>35</v>
      </c>
      <c r="F69" s="37" t="s">
        <v>59</v>
      </c>
      <c r="G69" s="12">
        <v>36590500</v>
      </c>
      <c r="H69" s="12">
        <v>3040500</v>
      </c>
      <c r="I69" s="12">
        <v>720000</v>
      </c>
      <c r="J69" s="12">
        <v>4604820</v>
      </c>
      <c r="K69" s="12">
        <v>0</v>
      </c>
      <c r="L69" s="12">
        <v>1440000</v>
      </c>
      <c r="M69" s="12">
        <v>0</v>
      </c>
      <c r="N69" s="12">
        <v>0</v>
      </c>
      <c r="O69" s="12" t="s">
        <v>104</v>
      </c>
      <c r="P69" s="12">
        <v>0</v>
      </c>
      <c r="Q69" s="12">
        <v>3000000</v>
      </c>
      <c r="R69" s="12">
        <v>0</v>
      </c>
      <c r="S69" s="12">
        <v>0</v>
      </c>
      <c r="T69" s="34">
        <f>SUM(G69:S70)</f>
        <v>58240690</v>
      </c>
      <c r="U69" s="34"/>
      <c r="V69" s="34">
        <f>T69+U69</f>
        <v>58240690</v>
      </c>
    </row>
    <row r="70" spans="1:26" s="4" customFormat="1" ht="20.100000000000001" customHeight="1" x14ac:dyDescent="0.3">
      <c r="A70" s="38" t="s">
        <v>104</v>
      </c>
      <c r="B70" s="38" t="s">
        <v>104</v>
      </c>
      <c r="C70" s="38" t="s">
        <v>104</v>
      </c>
      <c r="D70" s="13" t="s">
        <v>104</v>
      </c>
      <c r="E70" s="11" t="s">
        <v>102</v>
      </c>
      <c r="F70" s="38" t="s">
        <v>104</v>
      </c>
      <c r="G70" s="12">
        <v>0</v>
      </c>
      <c r="H70" s="12" t="s">
        <v>104</v>
      </c>
      <c r="I70" s="12">
        <v>1560000</v>
      </c>
      <c r="J70" s="12" t="s">
        <v>104</v>
      </c>
      <c r="K70" s="12">
        <v>0</v>
      </c>
      <c r="L70" s="12" t="s">
        <v>104</v>
      </c>
      <c r="M70" s="12">
        <v>2064990</v>
      </c>
      <c r="N70" s="12">
        <v>0</v>
      </c>
      <c r="O70" s="12">
        <v>1560000</v>
      </c>
      <c r="P70" s="12">
        <v>3659880</v>
      </c>
      <c r="Q70" s="12">
        <v>0</v>
      </c>
      <c r="R70" s="12">
        <v>0</v>
      </c>
      <c r="S70" s="12" t="s">
        <v>104</v>
      </c>
      <c r="T70" s="35"/>
      <c r="U70" s="35"/>
      <c r="V70" s="35"/>
    </row>
    <row r="71" spans="1:26" s="4" customFormat="1" ht="20.100000000000001" customHeight="1" x14ac:dyDescent="0.3">
      <c r="A71" s="42" t="s">
        <v>110</v>
      </c>
      <c r="B71" s="43"/>
      <c r="C71" s="43"/>
      <c r="D71" s="43"/>
      <c r="E71" s="43"/>
      <c r="F71" s="44"/>
      <c r="G71" s="12">
        <v>1862142200</v>
      </c>
      <c r="H71" s="12">
        <v>154619850</v>
      </c>
      <c r="I71" s="12">
        <v>44540000</v>
      </c>
      <c r="J71" s="12">
        <v>121874960</v>
      </c>
      <c r="K71" s="12">
        <v>0</v>
      </c>
      <c r="L71" s="12">
        <v>22380000</v>
      </c>
      <c r="M71" s="12">
        <v>0</v>
      </c>
      <c r="N71" s="12">
        <v>0</v>
      </c>
      <c r="O71" s="12" t="s">
        <v>16</v>
      </c>
      <c r="P71" s="12">
        <v>960000</v>
      </c>
      <c r="Q71" s="12">
        <v>93500000</v>
      </c>
      <c r="R71" s="12">
        <v>1900000</v>
      </c>
      <c r="S71" s="12">
        <v>240000</v>
      </c>
      <c r="T71" s="34">
        <f>SUM(G71:S72)</f>
        <v>2644305370</v>
      </c>
      <c r="U71" s="34">
        <f>SUM(U7:U26)</f>
        <v>7800000</v>
      </c>
      <c r="V71" s="34">
        <f>SUM(T71,U71)</f>
        <v>2652105370</v>
      </c>
      <c r="X71" s="4">
        <v>2644305370</v>
      </c>
      <c r="Y71" s="4">
        <v>7800000</v>
      </c>
      <c r="Z71" s="4">
        <v>2652105370</v>
      </c>
    </row>
    <row r="72" spans="1:26" s="4" customFormat="1" ht="20.100000000000001" customHeight="1" x14ac:dyDescent="0.3">
      <c r="A72" s="45"/>
      <c r="B72" s="46"/>
      <c r="C72" s="46"/>
      <c r="D72" s="46"/>
      <c r="E72" s="46"/>
      <c r="F72" s="47"/>
      <c r="G72" s="12">
        <v>8400000</v>
      </c>
      <c r="H72" s="12" t="s">
        <v>16</v>
      </c>
      <c r="I72" s="12">
        <v>24960000</v>
      </c>
      <c r="J72" s="12" t="s">
        <v>16</v>
      </c>
      <c r="K72" s="12">
        <v>0</v>
      </c>
      <c r="L72" s="12" t="s">
        <v>16</v>
      </c>
      <c r="M72" s="12">
        <v>66178700</v>
      </c>
      <c r="N72" s="12">
        <v>5386080</v>
      </c>
      <c r="O72" s="12">
        <v>48620000</v>
      </c>
      <c r="P72" s="12">
        <v>188603580</v>
      </c>
      <c r="Q72" s="12">
        <v>0</v>
      </c>
      <c r="R72" s="12">
        <v>0</v>
      </c>
      <c r="S72" s="12" t="s">
        <v>16</v>
      </c>
      <c r="T72" s="35"/>
      <c r="U72" s="35"/>
      <c r="V72" s="35"/>
    </row>
    <row r="73" spans="1:26" s="4" customFormat="1" ht="20.100000000000001" customHeight="1" x14ac:dyDescent="0.3">
      <c r="A73" s="39" t="s">
        <v>94</v>
      </c>
      <c r="B73" s="41" t="s">
        <v>109</v>
      </c>
      <c r="C73" s="39" t="s">
        <v>0</v>
      </c>
      <c r="D73" s="7" t="s">
        <v>150</v>
      </c>
      <c r="E73" s="8" t="s">
        <v>155</v>
      </c>
      <c r="F73" s="41" t="s">
        <v>151</v>
      </c>
      <c r="G73" s="9" t="s">
        <v>82</v>
      </c>
      <c r="H73" s="9" t="s">
        <v>144</v>
      </c>
      <c r="I73" s="9" t="s">
        <v>163</v>
      </c>
      <c r="J73" s="9" t="s">
        <v>140</v>
      </c>
      <c r="K73" s="10" t="s">
        <v>152</v>
      </c>
      <c r="L73" s="9" t="s">
        <v>147</v>
      </c>
      <c r="M73" s="9" t="s">
        <v>143</v>
      </c>
      <c r="N73" s="9" t="s">
        <v>166</v>
      </c>
      <c r="O73" s="9" t="s">
        <v>159</v>
      </c>
      <c r="P73" s="9" t="s">
        <v>158</v>
      </c>
      <c r="Q73" s="9" t="s">
        <v>154</v>
      </c>
      <c r="R73" s="9" t="s">
        <v>161</v>
      </c>
      <c r="S73" s="28" t="s">
        <v>167</v>
      </c>
      <c r="T73" s="48" t="s">
        <v>162</v>
      </c>
      <c r="U73" s="48" t="s">
        <v>146</v>
      </c>
      <c r="V73" s="36" t="s">
        <v>1</v>
      </c>
    </row>
    <row r="74" spans="1:26" s="4" customFormat="1" ht="20.100000000000001" customHeight="1" x14ac:dyDescent="0.3">
      <c r="A74" s="40"/>
      <c r="B74" s="40"/>
      <c r="C74" s="40"/>
      <c r="D74" s="7" t="s">
        <v>10</v>
      </c>
      <c r="E74" s="7" t="s">
        <v>4</v>
      </c>
      <c r="F74" s="40"/>
      <c r="G74" s="9" t="s">
        <v>157</v>
      </c>
      <c r="H74" s="9" t="s">
        <v>165</v>
      </c>
      <c r="I74" s="10" t="s">
        <v>169</v>
      </c>
      <c r="J74" s="10" t="s">
        <v>164</v>
      </c>
      <c r="K74" s="10" t="s">
        <v>149</v>
      </c>
      <c r="L74" s="10" t="s">
        <v>168</v>
      </c>
      <c r="M74" s="10" t="s">
        <v>156</v>
      </c>
      <c r="N74" s="10" t="s">
        <v>153</v>
      </c>
      <c r="O74" s="10" t="s">
        <v>141</v>
      </c>
      <c r="P74" s="10" t="s">
        <v>145</v>
      </c>
      <c r="Q74" s="10" t="s">
        <v>148</v>
      </c>
      <c r="R74" s="10" t="s">
        <v>160</v>
      </c>
      <c r="S74" s="29"/>
      <c r="T74" s="49"/>
      <c r="U74" s="49"/>
      <c r="V74" s="36"/>
    </row>
    <row r="75" spans="1:26" x14ac:dyDescent="0.3">
      <c r="A75" s="37" t="s">
        <v>99</v>
      </c>
      <c r="B75" s="37" t="s">
        <v>176</v>
      </c>
      <c r="C75" s="37" t="s">
        <v>67</v>
      </c>
      <c r="D75" s="13" t="s">
        <v>132</v>
      </c>
      <c r="E75" s="11" t="s">
        <v>18</v>
      </c>
      <c r="F75" s="37">
        <v>5</v>
      </c>
      <c r="G75" s="12">
        <v>29378700</v>
      </c>
      <c r="H75" s="12">
        <v>731830</v>
      </c>
      <c r="I75" s="12">
        <v>0</v>
      </c>
      <c r="J75" s="12">
        <v>3173390</v>
      </c>
      <c r="K75" s="12">
        <v>0</v>
      </c>
      <c r="L75" s="12">
        <v>0</v>
      </c>
      <c r="M75" s="12">
        <v>0</v>
      </c>
      <c r="N75" s="12">
        <v>0</v>
      </c>
      <c r="O75" s="12" t="s">
        <v>104</v>
      </c>
      <c r="P75" s="12">
        <v>0</v>
      </c>
      <c r="Q75" s="12">
        <v>0</v>
      </c>
      <c r="R75" s="12">
        <v>0</v>
      </c>
      <c r="S75" s="30">
        <v>360000</v>
      </c>
      <c r="T75" s="34">
        <f>SUM(G75:S76)</f>
        <v>40285450</v>
      </c>
      <c r="U75" s="34">
        <v>1980000</v>
      </c>
      <c r="V75" s="34">
        <f>T75+U75</f>
        <v>42265450</v>
      </c>
    </row>
    <row r="76" spans="1:26" x14ac:dyDescent="0.3">
      <c r="A76" s="38" t="s">
        <v>104</v>
      </c>
      <c r="B76" s="38"/>
      <c r="C76" s="38" t="s">
        <v>104</v>
      </c>
      <c r="D76" s="13" t="s">
        <v>104</v>
      </c>
      <c r="E76" s="11" t="s">
        <v>48</v>
      </c>
      <c r="F76" s="38" t="s">
        <v>104</v>
      </c>
      <c r="G76" s="12">
        <v>0</v>
      </c>
      <c r="H76" s="12" t="s">
        <v>104</v>
      </c>
      <c r="I76" s="12">
        <v>0</v>
      </c>
      <c r="J76" s="12" t="s">
        <v>104</v>
      </c>
      <c r="K76" s="12">
        <v>0</v>
      </c>
      <c r="L76" s="12" t="s">
        <v>104</v>
      </c>
      <c r="M76" s="12">
        <v>1396080</v>
      </c>
      <c r="N76" s="12">
        <v>0</v>
      </c>
      <c r="O76" s="12">
        <v>1560000</v>
      </c>
      <c r="P76" s="12">
        <v>2990520</v>
      </c>
      <c r="Q76" s="12">
        <v>694930</v>
      </c>
      <c r="R76" s="12">
        <v>0</v>
      </c>
      <c r="S76" s="30" t="s">
        <v>104</v>
      </c>
      <c r="T76" s="35"/>
      <c r="U76" s="35" t="s">
        <v>104</v>
      </c>
      <c r="V76" s="35"/>
    </row>
    <row r="77" spans="1:26" x14ac:dyDescent="0.3">
      <c r="A77" s="37" t="s">
        <v>102</v>
      </c>
      <c r="B77" s="37" t="s">
        <v>180</v>
      </c>
      <c r="C77" s="37" t="s">
        <v>49</v>
      </c>
      <c r="D77" s="13" t="s">
        <v>129</v>
      </c>
      <c r="E77" s="11" t="s">
        <v>35</v>
      </c>
      <c r="F77" s="37">
        <v>9</v>
      </c>
      <c r="G77" s="12">
        <v>28171600</v>
      </c>
      <c r="H77" s="12">
        <v>2376200</v>
      </c>
      <c r="I77" s="12">
        <v>680000</v>
      </c>
      <c r="J77" s="12">
        <v>2698270</v>
      </c>
      <c r="K77" s="12">
        <v>0</v>
      </c>
      <c r="L77" s="12">
        <v>480000</v>
      </c>
      <c r="M77" s="12">
        <v>0</v>
      </c>
      <c r="N77" s="12">
        <v>0</v>
      </c>
      <c r="O77" s="12" t="s">
        <v>104</v>
      </c>
      <c r="P77" s="12">
        <v>0</v>
      </c>
      <c r="Q77" s="12">
        <v>0</v>
      </c>
      <c r="R77" s="12">
        <v>0</v>
      </c>
      <c r="S77" s="30">
        <v>360000</v>
      </c>
      <c r="T77" s="34">
        <f>SUM(G77:S78)</f>
        <v>42443870</v>
      </c>
      <c r="U77" s="34">
        <v>1740000</v>
      </c>
      <c r="V77" s="34">
        <f>T77+U77</f>
        <v>44183870</v>
      </c>
    </row>
    <row r="78" spans="1:26" x14ac:dyDescent="0.3">
      <c r="A78" s="38" t="s">
        <v>104</v>
      </c>
      <c r="B78" s="38"/>
      <c r="C78" s="38" t="s">
        <v>104</v>
      </c>
      <c r="D78" s="13" t="s">
        <v>104</v>
      </c>
      <c r="E78" s="11" t="s">
        <v>30</v>
      </c>
      <c r="F78" s="38" t="s">
        <v>104</v>
      </c>
      <c r="G78" s="12">
        <v>0</v>
      </c>
      <c r="H78" s="12" t="s">
        <v>104</v>
      </c>
      <c r="I78" s="12">
        <v>0</v>
      </c>
      <c r="J78" s="12" t="s">
        <v>104</v>
      </c>
      <c r="K78" s="12">
        <v>0</v>
      </c>
      <c r="L78" s="12" t="s">
        <v>104</v>
      </c>
      <c r="M78" s="12">
        <v>2603760</v>
      </c>
      <c r="N78" s="12">
        <v>0</v>
      </c>
      <c r="O78" s="12">
        <v>1560000</v>
      </c>
      <c r="P78" s="12">
        <v>2851440</v>
      </c>
      <c r="Q78" s="12">
        <v>662600</v>
      </c>
      <c r="R78" s="12">
        <v>0</v>
      </c>
      <c r="S78" s="30" t="s">
        <v>104</v>
      </c>
      <c r="T78" s="35"/>
      <c r="U78" s="35" t="s">
        <v>104</v>
      </c>
      <c r="V78" s="35"/>
    </row>
    <row r="79" spans="1:26" x14ac:dyDescent="0.3">
      <c r="A79" s="37" t="s">
        <v>18</v>
      </c>
      <c r="B79" s="37" t="s">
        <v>172</v>
      </c>
      <c r="C79" s="37" t="s">
        <v>83</v>
      </c>
      <c r="D79" s="13" t="s">
        <v>130</v>
      </c>
      <c r="E79" s="11" t="s">
        <v>58</v>
      </c>
      <c r="F79" s="37">
        <v>10</v>
      </c>
      <c r="G79" s="12">
        <v>26500800</v>
      </c>
      <c r="H79" s="12">
        <v>1998800</v>
      </c>
      <c r="I79" s="12">
        <v>600000</v>
      </c>
      <c r="J79" s="12">
        <v>3682960</v>
      </c>
      <c r="K79" s="12">
        <v>0</v>
      </c>
      <c r="L79" s="12">
        <v>240000</v>
      </c>
      <c r="M79" s="12">
        <v>0</v>
      </c>
      <c r="N79" s="12">
        <v>0</v>
      </c>
      <c r="O79" s="12" t="s">
        <v>104</v>
      </c>
      <c r="P79" s="12">
        <v>0</v>
      </c>
      <c r="Q79" s="12">
        <v>0</v>
      </c>
      <c r="R79" s="12">
        <v>0</v>
      </c>
      <c r="S79" s="30">
        <v>360000</v>
      </c>
      <c r="T79" s="34">
        <f>SUM(G79:S80)</f>
        <v>42770140</v>
      </c>
      <c r="U79" s="34">
        <v>1740000</v>
      </c>
      <c r="V79" s="34">
        <f>T79+U79</f>
        <v>44510140</v>
      </c>
    </row>
    <row r="80" spans="1:26" x14ac:dyDescent="0.3">
      <c r="A80" s="38" t="s">
        <v>104</v>
      </c>
      <c r="B80" s="38"/>
      <c r="C80" s="38" t="s">
        <v>104</v>
      </c>
      <c r="D80" s="13" t="s">
        <v>104</v>
      </c>
      <c r="E80" s="11" t="s">
        <v>22</v>
      </c>
      <c r="F80" s="38" t="s">
        <v>104</v>
      </c>
      <c r="G80" s="12">
        <v>0</v>
      </c>
      <c r="H80" s="12" t="s">
        <v>104</v>
      </c>
      <c r="I80" s="12">
        <v>0</v>
      </c>
      <c r="J80" s="12" t="s">
        <v>104</v>
      </c>
      <c r="K80" s="12">
        <v>0</v>
      </c>
      <c r="L80" s="12" t="s">
        <v>104</v>
      </c>
      <c r="M80" s="12">
        <v>4605120</v>
      </c>
      <c r="N80" s="12">
        <v>0</v>
      </c>
      <c r="O80" s="12">
        <v>1560000</v>
      </c>
      <c r="P80" s="12">
        <v>2665080</v>
      </c>
      <c r="Q80" s="12">
        <v>557380</v>
      </c>
      <c r="R80" s="12">
        <v>0</v>
      </c>
      <c r="S80" s="30" t="s">
        <v>104</v>
      </c>
      <c r="T80" s="35"/>
      <c r="U80" s="35" t="s">
        <v>104</v>
      </c>
      <c r="V80" s="35"/>
    </row>
    <row r="81" spans="1:22" x14ac:dyDescent="0.3">
      <c r="A81" s="37" t="s">
        <v>86</v>
      </c>
      <c r="B81" s="37" t="s">
        <v>172</v>
      </c>
      <c r="C81" s="37" t="s">
        <v>84</v>
      </c>
      <c r="D81" s="13" t="s">
        <v>139</v>
      </c>
      <c r="E81" s="11" t="s">
        <v>99</v>
      </c>
      <c r="F81" s="37">
        <v>8</v>
      </c>
      <c r="G81" s="12">
        <v>24653000</v>
      </c>
      <c r="H81" s="12">
        <v>103400</v>
      </c>
      <c r="I81" s="12">
        <v>0</v>
      </c>
      <c r="J81" s="12">
        <v>2601130</v>
      </c>
      <c r="K81" s="12">
        <v>0</v>
      </c>
      <c r="L81" s="12">
        <v>0</v>
      </c>
      <c r="M81" s="12">
        <v>0</v>
      </c>
      <c r="N81" s="12">
        <v>0</v>
      </c>
      <c r="O81" s="12" t="s">
        <v>104</v>
      </c>
      <c r="P81" s="12">
        <v>0</v>
      </c>
      <c r="Q81" s="12">
        <v>0</v>
      </c>
      <c r="R81" s="12">
        <v>0</v>
      </c>
      <c r="S81" s="30">
        <v>360000</v>
      </c>
      <c r="T81" s="34">
        <f>SUM(G81:S82)</f>
        <v>33301480</v>
      </c>
      <c r="U81" s="34">
        <v>1740000</v>
      </c>
      <c r="V81" s="34">
        <f>T81+U81</f>
        <v>35041480</v>
      </c>
    </row>
    <row r="82" spans="1:22" x14ac:dyDescent="0.3">
      <c r="A82" s="38" t="s">
        <v>104</v>
      </c>
      <c r="B82" s="38"/>
      <c r="C82" s="38" t="s">
        <v>104</v>
      </c>
      <c r="D82" s="13" t="s">
        <v>104</v>
      </c>
      <c r="E82" s="11" t="s">
        <v>22</v>
      </c>
      <c r="F82" s="38" t="s">
        <v>104</v>
      </c>
      <c r="G82" s="12">
        <v>0</v>
      </c>
      <c r="H82" s="12" t="s">
        <v>104</v>
      </c>
      <c r="I82" s="12">
        <v>0</v>
      </c>
      <c r="J82" s="12" t="s">
        <v>104</v>
      </c>
      <c r="K82" s="12">
        <v>0</v>
      </c>
      <c r="L82" s="12" t="s">
        <v>104</v>
      </c>
      <c r="M82" s="12">
        <v>1023360</v>
      </c>
      <c r="N82" s="12">
        <v>0</v>
      </c>
      <c r="O82" s="12">
        <v>1560000</v>
      </c>
      <c r="P82" s="12">
        <v>2481600</v>
      </c>
      <c r="Q82" s="12">
        <v>518990</v>
      </c>
      <c r="R82" s="12">
        <v>0</v>
      </c>
      <c r="S82" s="30" t="s">
        <v>104</v>
      </c>
      <c r="T82" s="35"/>
      <c r="U82" s="35" t="s">
        <v>104</v>
      </c>
      <c r="V82" s="35"/>
    </row>
    <row r="83" spans="1:22" x14ac:dyDescent="0.3">
      <c r="A83" s="42" t="s">
        <v>110</v>
      </c>
      <c r="B83" s="43"/>
      <c r="C83" s="43"/>
      <c r="D83" s="43"/>
      <c r="E83" s="43"/>
      <c r="F83" s="44"/>
      <c r="G83" s="12">
        <v>108704100</v>
      </c>
      <c r="H83" s="12">
        <v>5210230</v>
      </c>
      <c r="I83" s="12">
        <v>1280000</v>
      </c>
      <c r="J83" s="12">
        <v>12155750</v>
      </c>
      <c r="K83" s="12">
        <v>0</v>
      </c>
      <c r="L83" s="12">
        <v>720000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1440000</v>
      </c>
      <c r="T83" s="34">
        <v>158800940</v>
      </c>
      <c r="U83" s="34">
        <v>7200000</v>
      </c>
      <c r="V83" s="34">
        <v>166000940</v>
      </c>
    </row>
    <row r="84" spans="1:22" x14ac:dyDescent="0.3">
      <c r="A84" s="45"/>
      <c r="B84" s="46"/>
      <c r="C84" s="46"/>
      <c r="D84" s="46"/>
      <c r="E84" s="46"/>
      <c r="F84" s="47"/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9628320</v>
      </c>
      <c r="N84" s="12">
        <v>0</v>
      </c>
      <c r="O84" s="12">
        <v>6240000</v>
      </c>
      <c r="P84" s="12">
        <v>10988640</v>
      </c>
      <c r="Q84" s="12">
        <v>2433900</v>
      </c>
      <c r="R84" s="12">
        <v>0</v>
      </c>
      <c r="S84" s="12">
        <v>0</v>
      </c>
      <c r="T84" s="35"/>
      <c r="U84" s="35"/>
      <c r="V84" s="35"/>
    </row>
    <row r="85" spans="1:22" ht="27" x14ac:dyDescent="0.3">
      <c r="A85" s="39" t="s">
        <v>94</v>
      </c>
      <c r="B85" s="41" t="s">
        <v>109</v>
      </c>
      <c r="C85" s="39" t="s">
        <v>0</v>
      </c>
      <c r="D85" s="7" t="s">
        <v>150</v>
      </c>
      <c r="E85" s="8" t="s">
        <v>155</v>
      </c>
      <c r="F85" s="41" t="s">
        <v>151</v>
      </c>
      <c r="G85" s="9" t="s">
        <v>82</v>
      </c>
      <c r="H85" s="9" t="s">
        <v>144</v>
      </c>
      <c r="I85" s="9" t="s">
        <v>163</v>
      </c>
      <c r="J85" s="9" t="s">
        <v>140</v>
      </c>
      <c r="K85" s="9" t="s">
        <v>152</v>
      </c>
      <c r="L85" s="10" t="s">
        <v>147</v>
      </c>
      <c r="M85" s="9" t="s">
        <v>143</v>
      </c>
      <c r="N85" s="9" t="s">
        <v>166</v>
      </c>
      <c r="O85" s="9" t="s">
        <v>159</v>
      </c>
      <c r="P85" s="9" t="s">
        <v>158</v>
      </c>
      <c r="Q85" s="9" t="s">
        <v>154</v>
      </c>
      <c r="R85" s="9" t="s">
        <v>161</v>
      </c>
      <c r="S85" s="9" t="s">
        <v>2</v>
      </c>
      <c r="T85" s="36" t="s">
        <v>162</v>
      </c>
      <c r="U85" s="36" t="s">
        <v>146</v>
      </c>
      <c r="V85" s="36" t="s">
        <v>1</v>
      </c>
    </row>
    <row r="86" spans="1:22" ht="19.5" x14ac:dyDescent="0.3">
      <c r="A86" s="40"/>
      <c r="B86" s="40"/>
      <c r="C86" s="40"/>
      <c r="D86" s="7" t="s">
        <v>10</v>
      </c>
      <c r="E86" s="7" t="s">
        <v>4</v>
      </c>
      <c r="F86" s="40"/>
      <c r="G86" s="9" t="s">
        <v>157</v>
      </c>
      <c r="H86" s="10" t="s">
        <v>165</v>
      </c>
      <c r="I86" s="10" t="s">
        <v>169</v>
      </c>
      <c r="J86" s="10" t="s">
        <v>164</v>
      </c>
      <c r="K86" s="10" t="s">
        <v>149</v>
      </c>
      <c r="L86" s="10" t="s">
        <v>168</v>
      </c>
      <c r="M86" s="10" t="s">
        <v>156</v>
      </c>
      <c r="N86" s="10" t="s">
        <v>153</v>
      </c>
      <c r="O86" s="10" t="s">
        <v>141</v>
      </c>
      <c r="P86" s="10" t="s">
        <v>145</v>
      </c>
      <c r="Q86" s="10" t="s">
        <v>148</v>
      </c>
      <c r="R86" s="10" t="s">
        <v>160</v>
      </c>
      <c r="S86" s="27" t="s">
        <v>36</v>
      </c>
      <c r="T86" s="36"/>
      <c r="U86" s="36"/>
      <c r="V86" s="36"/>
    </row>
    <row r="87" spans="1:22" x14ac:dyDescent="0.3">
      <c r="A87" s="37" t="s">
        <v>99</v>
      </c>
      <c r="B87" s="56" t="s">
        <v>142</v>
      </c>
      <c r="C87" s="37" t="s">
        <v>64</v>
      </c>
      <c r="D87" s="13" t="s">
        <v>105</v>
      </c>
      <c r="E87" s="11" t="s">
        <v>28</v>
      </c>
      <c r="F87" s="37" t="s">
        <v>34</v>
      </c>
      <c r="G87" s="12">
        <v>40515600</v>
      </c>
      <c r="H87" s="12">
        <v>3376300</v>
      </c>
      <c r="I87" s="12">
        <v>740000</v>
      </c>
      <c r="J87" s="12">
        <v>2838380</v>
      </c>
      <c r="K87" s="12">
        <v>0</v>
      </c>
      <c r="L87" s="12">
        <v>0</v>
      </c>
      <c r="M87" s="12">
        <v>0</v>
      </c>
      <c r="N87" s="12">
        <v>0</v>
      </c>
      <c r="O87" s="12" t="s">
        <v>104</v>
      </c>
      <c r="P87" s="12">
        <v>0</v>
      </c>
      <c r="Q87" s="12">
        <v>3000000</v>
      </c>
      <c r="R87" s="12">
        <v>0</v>
      </c>
      <c r="S87" s="12">
        <v>4870860</v>
      </c>
      <c r="T87" s="34">
        <f>SUM(G87:S88)</f>
        <v>63099900</v>
      </c>
      <c r="U87" s="34"/>
      <c r="V87" s="34">
        <f>T87+U87</f>
        <v>63099900</v>
      </c>
    </row>
    <row r="88" spans="1:22" x14ac:dyDescent="0.3">
      <c r="A88" s="38" t="s">
        <v>104</v>
      </c>
      <c r="B88" s="38" t="s">
        <v>104</v>
      </c>
      <c r="C88" s="38" t="s">
        <v>104</v>
      </c>
      <c r="D88" s="13" t="s">
        <v>104</v>
      </c>
      <c r="E88" s="11" t="s">
        <v>18</v>
      </c>
      <c r="F88" s="38" t="s">
        <v>104</v>
      </c>
      <c r="G88" s="12">
        <v>0</v>
      </c>
      <c r="H88" s="12" t="s">
        <v>104</v>
      </c>
      <c r="I88" s="12">
        <v>0</v>
      </c>
      <c r="J88" s="12" t="s">
        <v>104</v>
      </c>
      <c r="K88" s="12">
        <v>360000</v>
      </c>
      <c r="L88" s="12" t="s">
        <v>104</v>
      </c>
      <c r="M88" s="12">
        <v>1787200</v>
      </c>
      <c r="N88" s="12">
        <v>0</v>
      </c>
      <c r="O88" s="12">
        <v>1560000</v>
      </c>
      <c r="P88" s="12">
        <v>4051560</v>
      </c>
      <c r="Q88" s="12">
        <v>0</v>
      </c>
      <c r="R88" s="12">
        <v>0</v>
      </c>
      <c r="S88" s="12">
        <v>0</v>
      </c>
      <c r="T88" s="35"/>
      <c r="U88" s="35"/>
      <c r="V88" s="35"/>
    </row>
    <row r="89" spans="1:22" x14ac:dyDescent="0.3">
      <c r="A89" s="37" t="s">
        <v>102</v>
      </c>
      <c r="B89" s="56" t="s">
        <v>142</v>
      </c>
      <c r="C89" s="37" t="s">
        <v>42</v>
      </c>
      <c r="D89" s="13" t="s">
        <v>107</v>
      </c>
      <c r="E89" s="11" t="s">
        <v>45</v>
      </c>
      <c r="F89" s="37" t="s">
        <v>100</v>
      </c>
      <c r="G89" s="12">
        <v>36486000</v>
      </c>
      <c r="H89" s="12">
        <v>3040500</v>
      </c>
      <c r="I89" s="12">
        <v>720000</v>
      </c>
      <c r="J89" s="12">
        <v>2838380</v>
      </c>
      <c r="K89" s="12">
        <v>0</v>
      </c>
      <c r="L89" s="12">
        <v>480000</v>
      </c>
      <c r="M89" s="12">
        <v>0</v>
      </c>
      <c r="N89" s="12">
        <v>0</v>
      </c>
      <c r="O89" s="12" t="s">
        <v>104</v>
      </c>
      <c r="P89" s="12">
        <v>0</v>
      </c>
      <c r="Q89" s="12">
        <v>3000000</v>
      </c>
      <c r="R89" s="12">
        <v>0</v>
      </c>
      <c r="S89" s="12">
        <v>4814830</v>
      </c>
      <c r="T89" s="34">
        <f>SUM(G89:S90)</f>
        <v>59230990</v>
      </c>
      <c r="U89" s="34"/>
      <c r="V89" s="34">
        <f>T89+U89</f>
        <v>59230990</v>
      </c>
    </row>
    <row r="90" spans="1:22" x14ac:dyDescent="0.3">
      <c r="A90" s="38" t="s">
        <v>104</v>
      </c>
      <c r="B90" s="38" t="s">
        <v>104</v>
      </c>
      <c r="C90" s="38" t="s">
        <v>104</v>
      </c>
      <c r="D90" s="13" t="s">
        <v>104</v>
      </c>
      <c r="E90" s="11" t="s">
        <v>18</v>
      </c>
      <c r="F90" s="38" t="s">
        <v>104</v>
      </c>
      <c r="G90" s="12">
        <v>0</v>
      </c>
      <c r="H90" s="12" t="s">
        <v>104</v>
      </c>
      <c r="I90" s="12">
        <v>0</v>
      </c>
      <c r="J90" s="12" t="s">
        <v>104</v>
      </c>
      <c r="K90" s="12">
        <v>0</v>
      </c>
      <c r="L90" s="12" t="s">
        <v>104</v>
      </c>
      <c r="M90" s="12">
        <v>2642680</v>
      </c>
      <c r="N90" s="12">
        <v>0</v>
      </c>
      <c r="O90" s="12">
        <v>1560000</v>
      </c>
      <c r="P90" s="12">
        <v>3648600</v>
      </c>
      <c r="Q90" s="12">
        <v>0</v>
      </c>
      <c r="R90" s="12">
        <v>0</v>
      </c>
      <c r="S90" s="12">
        <v>0</v>
      </c>
      <c r="T90" s="35"/>
      <c r="U90" s="35"/>
      <c r="V90" s="35"/>
    </row>
    <row r="91" spans="1:22" x14ac:dyDescent="0.3">
      <c r="A91" s="37" t="s">
        <v>18</v>
      </c>
      <c r="B91" s="56" t="s">
        <v>142</v>
      </c>
      <c r="C91" s="37" t="s">
        <v>54</v>
      </c>
      <c r="D91" s="13" t="s">
        <v>108</v>
      </c>
      <c r="E91" s="11" t="s">
        <v>35</v>
      </c>
      <c r="F91" s="37" t="s">
        <v>24</v>
      </c>
      <c r="G91" s="12">
        <v>35232000</v>
      </c>
      <c r="H91" s="12">
        <v>2936000</v>
      </c>
      <c r="I91" s="12">
        <v>720000</v>
      </c>
      <c r="J91" s="12">
        <v>2838380</v>
      </c>
      <c r="K91" s="12">
        <v>0</v>
      </c>
      <c r="L91" s="12">
        <v>0</v>
      </c>
      <c r="M91" s="12">
        <v>0</v>
      </c>
      <c r="N91" s="12">
        <v>0</v>
      </c>
      <c r="O91" s="12" t="s">
        <v>104</v>
      </c>
      <c r="P91" s="12">
        <v>0</v>
      </c>
      <c r="Q91" s="12">
        <v>3000000</v>
      </c>
      <c r="R91" s="12">
        <v>0</v>
      </c>
      <c r="S91" s="12">
        <v>4938990</v>
      </c>
      <c r="T91" s="34">
        <f>SUM(G91:S92)</f>
        <v>58961290</v>
      </c>
      <c r="U91" s="34"/>
      <c r="V91" s="34">
        <f>T91+U91</f>
        <v>58961290</v>
      </c>
    </row>
    <row r="92" spans="1:22" x14ac:dyDescent="0.3">
      <c r="A92" s="38" t="s">
        <v>104</v>
      </c>
      <c r="B92" s="38" t="s">
        <v>104</v>
      </c>
      <c r="C92" s="38" t="s">
        <v>104</v>
      </c>
      <c r="D92" s="13" t="s">
        <v>104</v>
      </c>
      <c r="E92" s="11" t="s">
        <v>18</v>
      </c>
      <c r="F92" s="38" t="s">
        <v>104</v>
      </c>
      <c r="G92" s="12">
        <v>0</v>
      </c>
      <c r="H92" s="12" t="s">
        <v>104</v>
      </c>
      <c r="I92" s="12">
        <v>1560000</v>
      </c>
      <c r="J92" s="12" t="s">
        <v>104</v>
      </c>
      <c r="K92" s="12">
        <v>0</v>
      </c>
      <c r="L92" s="12" t="s">
        <v>104</v>
      </c>
      <c r="M92" s="12">
        <v>2652720</v>
      </c>
      <c r="N92" s="12">
        <v>0</v>
      </c>
      <c r="O92" s="12">
        <v>1560000</v>
      </c>
      <c r="P92" s="12">
        <v>3523200</v>
      </c>
      <c r="Q92" s="12">
        <v>0</v>
      </c>
      <c r="R92" s="12">
        <v>0</v>
      </c>
      <c r="S92" s="12">
        <v>0</v>
      </c>
      <c r="T92" s="35"/>
      <c r="U92" s="35"/>
      <c r="V92" s="35"/>
    </row>
    <row r="93" spans="1:22" x14ac:dyDescent="0.3">
      <c r="A93" s="37" t="s">
        <v>86</v>
      </c>
      <c r="B93" s="56" t="s">
        <v>142</v>
      </c>
      <c r="C93" s="37" t="s">
        <v>71</v>
      </c>
      <c r="D93" s="13" t="s">
        <v>106</v>
      </c>
      <c r="E93" s="11" t="s">
        <v>48</v>
      </c>
      <c r="F93" s="37" t="s">
        <v>96</v>
      </c>
      <c r="G93" s="12">
        <v>32714400</v>
      </c>
      <c r="H93" s="12">
        <v>2180960</v>
      </c>
      <c r="I93" s="12">
        <v>600000</v>
      </c>
      <c r="J93" s="12">
        <v>2371150</v>
      </c>
      <c r="K93" s="12">
        <v>0</v>
      </c>
      <c r="L93" s="12">
        <v>1200000</v>
      </c>
      <c r="M93" s="12">
        <v>0</v>
      </c>
      <c r="N93" s="12">
        <v>0</v>
      </c>
      <c r="O93" s="12" t="s">
        <v>104</v>
      </c>
      <c r="P93" s="12">
        <v>0</v>
      </c>
      <c r="Q93" s="12">
        <v>3000000</v>
      </c>
      <c r="R93" s="12">
        <v>0</v>
      </c>
      <c r="S93" s="12">
        <v>2836240</v>
      </c>
      <c r="T93" s="34">
        <f>SUM(G93:S94)</f>
        <v>52381390</v>
      </c>
      <c r="U93" s="34"/>
      <c r="V93" s="34">
        <f>T93+U93</f>
        <v>52381390</v>
      </c>
    </row>
    <row r="94" spans="1:22" x14ac:dyDescent="0.3">
      <c r="A94" s="38" t="s">
        <v>104</v>
      </c>
      <c r="B94" s="38" t="s">
        <v>104</v>
      </c>
      <c r="C94" s="38" t="s">
        <v>104</v>
      </c>
      <c r="D94" s="13" t="s">
        <v>104</v>
      </c>
      <c r="E94" s="11" t="s">
        <v>79</v>
      </c>
      <c r="F94" s="38" t="s">
        <v>104</v>
      </c>
      <c r="G94" s="12">
        <v>0</v>
      </c>
      <c r="H94" s="12" t="s">
        <v>104</v>
      </c>
      <c r="I94" s="12">
        <v>1560000</v>
      </c>
      <c r="J94" s="12" t="s">
        <v>104</v>
      </c>
      <c r="K94" s="12">
        <v>0</v>
      </c>
      <c r="L94" s="12" t="s">
        <v>104</v>
      </c>
      <c r="M94" s="12">
        <v>1087200</v>
      </c>
      <c r="N94" s="12">
        <v>0</v>
      </c>
      <c r="O94" s="12">
        <v>1560000</v>
      </c>
      <c r="P94" s="12">
        <v>3271440</v>
      </c>
      <c r="Q94" s="12">
        <v>0</v>
      </c>
      <c r="R94" s="12">
        <v>0</v>
      </c>
      <c r="S94" s="12">
        <v>0</v>
      </c>
      <c r="T94" s="35"/>
      <c r="U94" s="35"/>
      <c r="V94" s="35"/>
    </row>
    <row r="95" spans="1:22" x14ac:dyDescent="0.3">
      <c r="A95" s="37" t="s">
        <v>22</v>
      </c>
      <c r="B95" s="56" t="s">
        <v>142</v>
      </c>
      <c r="C95" s="37" t="s">
        <v>44</v>
      </c>
      <c r="D95" s="13" t="s">
        <v>134</v>
      </c>
      <c r="E95" s="11" t="s">
        <v>30</v>
      </c>
      <c r="F95" s="37" t="s">
        <v>56</v>
      </c>
      <c r="G95" s="12">
        <v>30289200</v>
      </c>
      <c r="H95" s="12">
        <v>1766860</v>
      </c>
      <c r="I95" s="12">
        <v>600000</v>
      </c>
      <c r="J95" s="12">
        <v>2371150</v>
      </c>
      <c r="K95" s="12">
        <v>0</v>
      </c>
      <c r="L95" s="12">
        <v>0</v>
      </c>
      <c r="M95" s="12">
        <v>0</v>
      </c>
      <c r="N95" s="12">
        <v>0</v>
      </c>
      <c r="O95" s="12" t="s">
        <v>104</v>
      </c>
      <c r="P95" s="12">
        <v>0</v>
      </c>
      <c r="Q95" s="12">
        <v>3000000</v>
      </c>
      <c r="R95" s="12">
        <v>0</v>
      </c>
      <c r="S95" s="12">
        <v>2736240</v>
      </c>
      <c r="T95" s="34">
        <f>SUM(G95:S96)</f>
        <v>46439570</v>
      </c>
      <c r="U95" s="34"/>
      <c r="V95" s="34">
        <f>T95+U95</f>
        <v>46439570</v>
      </c>
    </row>
    <row r="96" spans="1:22" x14ac:dyDescent="0.3">
      <c r="A96" s="38" t="s">
        <v>104</v>
      </c>
      <c r="B96" s="38" t="s">
        <v>104</v>
      </c>
      <c r="C96" s="38" t="s">
        <v>104</v>
      </c>
      <c r="D96" s="13" t="s">
        <v>104</v>
      </c>
      <c r="E96" s="11" t="s">
        <v>79</v>
      </c>
      <c r="F96" s="38" t="s">
        <v>104</v>
      </c>
      <c r="G96" s="12">
        <v>0</v>
      </c>
      <c r="H96" s="12" t="s">
        <v>104</v>
      </c>
      <c r="I96" s="12">
        <v>0</v>
      </c>
      <c r="J96" s="12" t="s">
        <v>104</v>
      </c>
      <c r="K96" s="12">
        <v>0</v>
      </c>
      <c r="L96" s="12" t="s">
        <v>104</v>
      </c>
      <c r="M96" s="12">
        <v>1087200</v>
      </c>
      <c r="N96" s="12">
        <v>0</v>
      </c>
      <c r="O96" s="12">
        <v>1560000</v>
      </c>
      <c r="P96" s="12">
        <v>3028920</v>
      </c>
      <c r="Q96" s="12">
        <v>0</v>
      </c>
      <c r="R96" s="12">
        <v>0</v>
      </c>
      <c r="S96" s="12">
        <v>0</v>
      </c>
      <c r="T96" s="35"/>
      <c r="U96" s="35"/>
      <c r="V96" s="35"/>
    </row>
    <row r="97" spans="1:22" x14ac:dyDescent="0.3">
      <c r="A97" s="37" t="s">
        <v>97</v>
      </c>
      <c r="B97" s="37" t="s">
        <v>142</v>
      </c>
      <c r="C97" s="37" t="s">
        <v>73</v>
      </c>
      <c r="D97" s="17">
        <v>43891</v>
      </c>
      <c r="E97" s="11" t="s">
        <v>86</v>
      </c>
      <c r="F97" s="37" t="s">
        <v>56</v>
      </c>
      <c r="G97" s="12">
        <v>29463600</v>
      </c>
      <c r="H97" s="12">
        <v>859350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 t="s">
        <v>104</v>
      </c>
      <c r="P97" s="12">
        <v>0</v>
      </c>
      <c r="Q97" s="12">
        <v>3000000</v>
      </c>
      <c r="R97" s="12">
        <v>0</v>
      </c>
      <c r="S97" s="12">
        <v>3738990</v>
      </c>
      <c r="T97" s="34">
        <f>SUM(G97:S98)</f>
        <v>42655500</v>
      </c>
      <c r="U97" s="34"/>
      <c r="V97" s="34">
        <f>T97+U97</f>
        <v>42655500</v>
      </c>
    </row>
    <row r="98" spans="1:22" x14ac:dyDescent="0.3">
      <c r="A98" s="38" t="s">
        <v>104</v>
      </c>
      <c r="B98" s="38" t="s">
        <v>104</v>
      </c>
      <c r="C98" s="38" t="s">
        <v>104</v>
      </c>
      <c r="D98" s="13" t="s">
        <v>104</v>
      </c>
      <c r="E98" s="11" t="s">
        <v>27</v>
      </c>
      <c r="F98" s="38" t="s">
        <v>104</v>
      </c>
      <c r="G98" s="12">
        <v>0</v>
      </c>
      <c r="H98" s="12" t="s">
        <v>104</v>
      </c>
      <c r="I98" s="12">
        <v>0</v>
      </c>
      <c r="J98" s="12" t="s">
        <v>104</v>
      </c>
      <c r="K98" s="12">
        <v>0</v>
      </c>
      <c r="L98" s="12" t="s">
        <v>104</v>
      </c>
      <c r="M98" s="12">
        <v>1087200</v>
      </c>
      <c r="N98" s="12">
        <v>0</v>
      </c>
      <c r="O98" s="12">
        <v>1560000</v>
      </c>
      <c r="P98" s="12">
        <v>2946360</v>
      </c>
      <c r="Q98" s="12">
        <v>0</v>
      </c>
      <c r="R98" s="12">
        <v>0</v>
      </c>
      <c r="S98" s="12">
        <v>0</v>
      </c>
      <c r="T98" s="35"/>
      <c r="U98" s="35"/>
      <c r="V98" s="35"/>
    </row>
    <row r="99" spans="1:22" x14ac:dyDescent="0.3">
      <c r="A99" s="37" t="s">
        <v>30</v>
      </c>
      <c r="B99" s="37" t="s">
        <v>142</v>
      </c>
      <c r="C99" s="37" t="s">
        <v>60</v>
      </c>
      <c r="D99" s="13" t="s">
        <v>138</v>
      </c>
      <c r="E99" s="11" t="s">
        <v>18</v>
      </c>
      <c r="F99" s="37" t="s">
        <v>27</v>
      </c>
      <c r="G99" s="12">
        <v>26641200</v>
      </c>
      <c r="H99" s="12">
        <v>666020</v>
      </c>
      <c r="I99" s="12">
        <v>0</v>
      </c>
      <c r="J99" s="12">
        <v>2838380</v>
      </c>
      <c r="K99" s="12">
        <v>0</v>
      </c>
      <c r="L99" s="12">
        <v>0</v>
      </c>
      <c r="M99" s="12">
        <v>0</v>
      </c>
      <c r="N99" s="12">
        <v>0</v>
      </c>
      <c r="O99" s="12" t="s">
        <v>104</v>
      </c>
      <c r="P99" s="12">
        <v>0</v>
      </c>
      <c r="Q99" s="12">
        <v>3000000</v>
      </c>
      <c r="R99" s="12">
        <v>0</v>
      </c>
      <c r="S99" s="12">
        <v>3136240</v>
      </c>
      <c r="T99" s="34">
        <f>SUM(G99:S100)</f>
        <v>45631880</v>
      </c>
      <c r="U99" s="34"/>
      <c r="V99" s="34">
        <f>T99+U99</f>
        <v>45631880</v>
      </c>
    </row>
    <row r="100" spans="1:22" x14ac:dyDescent="0.3">
      <c r="A100" s="38" t="s">
        <v>104</v>
      </c>
      <c r="B100" s="38" t="s">
        <v>104</v>
      </c>
      <c r="C100" s="38" t="s">
        <v>104</v>
      </c>
      <c r="D100" s="13" t="s">
        <v>104</v>
      </c>
      <c r="E100" s="11" t="s">
        <v>79</v>
      </c>
      <c r="F100" s="38" t="s">
        <v>104</v>
      </c>
      <c r="G100" s="12">
        <v>0</v>
      </c>
      <c r="H100" s="12" t="s">
        <v>104</v>
      </c>
      <c r="I100" s="12">
        <v>1560000</v>
      </c>
      <c r="J100" s="12" t="s">
        <v>104</v>
      </c>
      <c r="K100" s="12">
        <v>0</v>
      </c>
      <c r="L100" s="12" t="s">
        <v>104</v>
      </c>
      <c r="M100" s="12">
        <v>3565920</v>
      </c>
      <c r="N100" s="12">
        <v>0</v>
      </c>
      <c r="O100" s="12">
        <v>1560000</v>
      </c>
      <c r="P100" s="12">
        <v>2664120</v>
      </c>
      <c r="Q100" s="12">
        <v>0</v>
      </c>
      <c r="R100" s="12">
        <v>0</v>
      </c>
      <c r="S100" s="12">
        <v>0</v>
      </c>
      <c r="T100" s="35"/>
      <c r="U100" s="35"/>
      <c r="V100" s="35"/>
    </row>
    <row r="101" spans="1:22" x14ac:dyDescent="0.3">
      <c r="A101" s="37" t="s">
        <v>48</v>
      </c>
      <c r="B101" s="37" t="s">
        <v>142</v>
      </c>
      <c r="C101" s="37" t="s">
        <v>46</v>
      </c>
      <c r="D101" s="17">
        <v>43814</v>
      </c>
      <c r="E101" s="11" t="s">
        <v>102</v>
      </c>
      <c r="F101" s="37" t="s">
        <v>27</v>
      </c>
      <c r="G101" s="12">
        <v>0</v>
      </c>
      <c r="H101" s="12">
        <v>0</v>
      </c>
      <c r="I101" s="12">
        <v>0</v>
      </c>
      <c r="J101" s="12">
        <v>668120</v>
      </c>
      <c r="K101" s="12">
        <v>0</v>
      </c>
      <c r="L101" s="12">
        <v>0</v>
      </c>
      <c r="M101" s="12">
        <v>0</v>
      </c>
      <c r="N101" s="12">
        <v>0</v>
      </c>
      <c r="O101" s="12" t="s">
        <v>104</v>
      </c>
      <c r="P101" s="12">
        <v>0</v>
      </c>
      <c r="Q101" s="12">
        <v>0</v>
      </c>
      <c r="R101" s="12">
        <v>0</v>
      </c>
      <c r="S101" s="12">
        <v>0</v>
      </c>
      <c r="T101" s="34">
        <f>SUM(G101:S102)</f>
        <v>668120</v>
      </c>
      <c r="U101" s="34"/>
      <c r="V101" s="34">
        <f>T101+U101</f>
        <v>668120</v>
      </c>
    </row>
    <row r="102" spans="1:22" x14ac:dyDescent="0.3">
      <c r="A102" s="38" t="s">
        <v>104</v>
      </c>
      <c r="B102" s="38" t="s">
        <v>104</v>
      </c>
      <c r="C102" s="38" t="s">
        <v>104</v>
      </c>
      <c r="D102" s="13" t="s">
        <v>131</v>
      </c>
      <c r="E102" s="11" t="s">
        <v>79</v>
      </c>
      <c r="F102" s="38" t="s">
        <v>104</v>
      </c>
      <c r="G102" s="12">
        <v>0</v>
      </c>
      <c r="H102" s="12" t="s">
        <v>104</v>
      </c>
      <c r="I102" s="12">
        <v>0</v>
      </c>
      <c r="J102" s="12" t="s">
        <v>104</v>
      </c>
      <c r="K102" s="12">
        <v>0</v>
      </c>
      <c r="L102" s="12" t="s">
        <v>104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35"/>
      <c r="U102" s="35"/>
      <c r="V102" s="35"/>
    </row>
    <row r="103" spans="1:22" x14ac:dyDescent="0.3">
      <c r="A103" s="37" t="s">
        <v>58</v>
      </c>
      <c r="B103" s="37" t="s">
        <v>142</v>
      </c>
      <c r="C103" s="37" t="s">
        <v>69</v>
      </c>
      <c r="D103" s="17">
        <v>43466</v>
      </c>
      <c r="E103" s="11" t="s">
        <v>102</v>
      </c>
      <c r="F103" s="37" t="s">
        <v>45</v>
      </c>
      <c r="G103" s="12">
        <v>21574180</v>
      </c>
      <c r="H103" s="12">
        <v>216440</v>
      </c>
      <c r="I103" s="12">
        <v>0</v>
      </c>
      <c r="J103" s="12">
        <v>2838380</v>
      </c>
      <c r="K103" s="12">
        <v>0</v>
      </c>
      <c r="L103" s="12">
        <v>0</v>
      </c>
      <c r="M103" s="12">
        <v>0</v>
      </c>
      <c r="N103" s="12">
        <v>0</v>
      </c>
      <c r="O103" s="12" t="s">
        <v>104</v>
      </c>
      <c r="P103" s="12">
        <v>0</v>
      </c>
      <c r="Q103" s="12">
        <v>2500000</v>
      </c>
      <c r="R103" s="12">
        <v>0</v>
      </c>
      <c r="S103" s="12">
        <v>3938990</v>
      </c>
      <c r="T103" s="34">
        <f>SUM(G103:S104)</f>
        <v>34645110</v>
      </c>
      <c r="U103" s="34"/>
      <c r="V103" s="34">
        <f>T103+U103</f>
        <v>34645110</v>
      </c>
    </row>
    <row r="104" spans="1:22" x14ac:dyDescent="0.3">
      <c r="A104" s="38" t="s">
        <v>104</v>
      </c>
      <c r="B104" s="38" t="s">
        <v>104</v>
      </c>
      <c r="C104" s="38" t="s">
        <v>104</v>
      </c>
      <c r="D104" s="13" t="s">
        <v>137</v>
      </c>
      <c r="E104" s="11" t="s">
        <v>79</v>
      </c>
      <c r="F104" s="38" t="s">
        <v>104</v>
      </c>
      <c r="G104" s="12">
        <v>0</v>
      </c>
      <c r="H104" s="12" t="s">
        <v>104</v>
      </c>
      <c r="I104" s="12">
        <v>0</v>
      </c>
      <c r="J104" s="12" t="s">
        <v>104</v>
      </c>
      <c r="K104" s="12">
        <v>0</v>
      </c>
      <c r="L104" s="12" t="s">
        <v>104</v>
      </c>
      <c r="M104" s="12">
        <v>978480</v>
      </c>
      <c r="N104" s="12">
        <v>0</v>
      </c>
      <c r="O104" s="12">
        <v>1300000</v>
      </c>
      <c r="P104" s="12">
        <v>1298640</v>
      </c>
      <c r="Q104" s="12">
        <v>0</v>
      </c>
      <c r="R104" s="12">
        <v>0</v>
      </c>
      <c r="S104" s="12">
        <v>0</v>
      </c>
      <c r="T104" s="35"/>
      <c r="U104" s="35"/>
      <c r="V104" s="35"/>
    </row>
    <row r="105" spans="1:22" x14ac:dyDescent="0.3">
      <c r="A105" s="37" t="s">
        <v>35</v>
      </c>
      <c r="B105" s="37" t="s">
        <v>142</v>
      </c>
      <c r="C105" s="37" t="s">
        <v>72</v>
      </c>
      <c r="D105" s="13" t="s">
        <v>106</v>
      </c>
      <c r="E105" s="11" t="s">
        <v>79</v>
      </c>
      <c r="F105" s="37" t="s">
        <v>58</v>
      </c>
      <c r="G105" s="12">
        <v>24652800</v>
      </c>
      <c r="H105" s="12">
        <v>0</v>
      </c>
      <c r="I105" s="12">
        <v>0</v>
      </c>
      <c r="J105" s="12">
        <v>2371150</v>
      </c>
      <c r="K105" s="12">
        <v>0</v>
      </c>
      <c r="L105" s="12">
        <v>0</v>
      </c>
      <c r="M105" s="12">
        <v>0</v>
      </c>
      <c r="N105" s="12">
        <v>0</v>
      </c>
      <c r="O105" s="12" t="s">
        <v>104</v>
      </c>
      <c r="P105" s="12">
        <v>0</v>
      </c>
      <c r="Q105" s="12">
        <v>3000000</v>
      </c>
      <c r="R105" s="12">
        <v>0</v>
      </c>
      <c r="S105" s="12">
        <v>3036240</v>
      </c>
      <c r="T105" s="34">
        <f>SUM(G105:S106)</f>
        <v>41820070</v>
      </c>
      <c r="U105" s="34"/>
      <c r="V105" s="34">
        <f>T105+U105</f>
        <v>41820070</v>
      </c>
    </row>
    <row r="106" spans="1:22" x14ac:dyDescent="0.3">
      <c r="A106" s="38" t="s">
        <v>104</v>
      </c>
      <c r="B106" s="38" t="s">
        <v>104</v>
      </c>
      <c r="C106" s="38" t="s">
        <v>104</v>
      </c>
      <c r="D106" s="13" t="s">
        <v>104</v>
      </c>
      <c r="E106" s="11" t="s">
        <v>79</v>
      </c>
      <c r="F106" s="38" t="s">
        <v>104</v>
      </c>
      <c r="G106" s="12">
        <v>0</v>
      </c>
      <c r="H106" s="12" t="s">
        <v>104</v>
      </c>
      <c r="I106" s="12">
        <v>1560000</v>
      </c>
      <c r="J106" s="12" t="s">
        <v>104</v>
      </c>
      <c r="K106" s="12">
        <v>0</v>
      </c>
      <c r="L106" s="12" t="s">
        <v>104</v>
      </c>
      <c r="M106" s="12">
        <v>3174600</v>
      </c>
      <c r="N106" s="12">
        <v>0</v>
      </c>
      <c r="O106" s="12">
        <v>1560000</v>
      </c>
      <c r="P106" s="12">
        <v>2465280</v>
      </c>
      <c r="Q106" s="12">
        <v>0</v>
      </c>
      <c r="R106" s="12">
        <v>0</v>
      </c>
      <c r="S106" s="12">
        <v>0</v>
      </c>
      <c r="T106" s="35"/>
      <c r="U106" s="35"/>
      <c r="V106" s="35"/>
    </row>
    <row r="107" spans="1:22" x14ac:dyDescent="0.3">
      <c r="A107" s="42" t="s">
        <v>110</v>
      </c>
      <c r="B107" s="43"/>
      <c r="C107" s="43"/>
      <c r="D107" s="43"/>
      <c r="E107" s="43"/>
      <c r="F107" s="44"/>
      <c r="G107" s="12">
        <v>277568980</v>
      </c>
      <c r="H107" s="12">
        <v>15042430</v>
      </c>
      <c r="I107" s="12">
        <v>3380000</v>
      </c>
      <c r="J107" s="12">
        <v>21973470</v>
      </c>
      <c r="K107" s="12">
        <v>0</v>
      </c>
      <c r="L107" s="12">
        <v>1680000</v>
      </c>
      <c r="M107" s="12">
        <v>0</v>
      </c>
      <c r="N107" s="12">
        <v>0</v>
      </c>
      <c r="O107" s="12">
        <v>0</v>
      </c>
      <c r="P107" s="12">
        <v>0</v>
      </c>
      <c r="Q107" s="12">
        <v>26500000</v>
      </c>
      <c r="R107" s="12">
        <v>0</v>
      </c>
      <c r="S107" s="12">
        <v>34047620</v>
      </c>
      <c r="T107" s="34">
        <v>445533820</v>
      </c>
      <c r="U107" s="34"/>
      <c r="V107" s="34">
        <v>445533820</v>
      </c>
    </row>
    <row r="108" spans="1:22" x14ac:dyDescent="0.3">
      <c r="A108" s="45"/>
      <c r="B108" s="46"/>
      <c r="C108" s="46"/>
      <c r="D108" s="46"/>
      <c r="E108" s="46"/>
      <c r="F108" s="47"/>
      <c r="G108" s="12">
        <v>0</v>
      </c>
      <c r="H108" s="12">
        <v>0</v>
      </c>
      <c r="I108" s="12">
        <v>6240000</v>
      </c>
      <c r="J108" s="12">
        <v>0</v>
      </c>
      <c r="K108" s="12">
        <v>360000</v>
      </c>
      <c r="L108" s="12">
        <v>0</v>
      </c>
      <c r="M108" s="12">
        <v>18063200</v>
      </c>
      <c r="N108" s="12">
        <v>0</v>
      </c>
      <c r="O108" s="12">
        <v>13780000</v>
      </c>
      <c r="P108" s="12">
        <v>26898120</v>
      </c>
      <c r="Q108" s="12">
        <v>0</v>
      </c>
      <c r="R108" s="12">
        <v>0</v>
      </c>
      <c r="S108" s="12">
        <v>0</v>
      </c>
      <c r="T108" s="35"/>
      <c r="U108" s="35"/>
      <c r="V108" s="35"/>
    </row>
    <row r="109" spans="1:22" ht="27" x14ac:dyDescent="0.3">
      <c r="A109" s="39" t="s">
        <v>94</v>
      </c>
      <c r="B109" s="41" t="s">
        <v>109</v>
      </c>
      <c r="C109" s="39" t="s">
        <v>0</v>
      </c>
      <c r="D109" s="7" t="s">
        <v>150</v>
      </c>
      <c r="E109" s="8" t="s">
        <v>155</v>
      </c>
      <c r="F109" s="41" t="s">
        <v>151</v>
      </c>
      <c r="G109" s="9" t="s">
        <v>82</v>
      </c>
      <c r="H109" s="9" t="s">
        <v>144</v>
      </c>
      <c r="I109" s="9" t="s">
        <v>163</v>
      </c>
      <c r="J109" s="9" t="s">
        <v>140</v>
      </c>
      <c r="K109" s="9" t="s">
        <v>152</v>
      </c>
      <c r="L109" s="10" t="s">
        <v>147</v>
      </c>
      <c r="M109" s="9" t="s">
        <v>143</v>
      </c>
      <c r="N109" s="9" t="s">
        <v>166</v>
      </c>
      <c r="O109" s="9" t="s">
        <v>159</v>
      </c>
      <c r="P109" s="9" t="s">
        <v>158</v>
      </c>
      <c r="Q109" s="9" t="s">
        <v>154</v>
      </c>
      <c r="R109" s="9" t="s">
        <v>161</v>
      </c>
      <c r="S109" s="9" t="s">
        <v>2</v>
      </c>
      <c r="T109" s="36" t="s">
        <v>162</v>
      </c>
      <c r="U109" s="36" t="s">
        <v>146</v>
      </c>
      <c r="V109" s="36" t="s">
        <v>1</v>
      </c>
    </row>
    <row r="110" spans="1:22" x14ac:dyDescent="0.3">
      <c r="A110" s="40"/>
      <c r="B110" s="40"/>
      <c r="C110" s="40"/>
      <c r="D110" s="7" t="s">
        <v>10</v>
      </c>
      <c r="E110" s="7" t="s">
        <v>4</v>
      </c>
      <c r="F110" s="40"/>
      <c r="G110" s="9" t="s">
        <v>157</v>
      </c>
      <c r="H110" s="10" t="s">
        <v>165</v>
      </c>
      <c r="I110" s="10" t="s">
        <v>169</v>
      </c>
      <c r="J110" s="10" t="s">
        <v>164</v>
      </c>
      <c r="K110" s="10" t="s">
        <v>149</v>
      </c>
      <c r="L110" s="10" t="s">
        <v>168</v>
      </c>
      <c r="M110" s="10" t="s">
        <v>156</v>
      </c>
      <c r="N110" s="10" t="s">
        <v>153</v>
      </c>
      <c r="O110" s="10" t="s">
        <v>141</v>
      </c>
      <c r="P110" s="10" t="s">
        <v>145</v>
      </c>
      <c r="Q110" s="10" t="s">
        <v>148</v>
      </c>
      <c r="R110" s="10" t="s">
        <v>160</v>
      </c>
      <c r="S110" s="10" t="s">
        <v>179</v>
      </c>
      <c r="T110" s="36"/>
      <c r="U110" s="36"/>
      <c r="V110" s="36"/>
    </row>
    <row r="111" spans="1:22" x14ac:dyDescent="0.3">
      <c r="A111" s="37" t="s">
        <v>99</v>
      </c>
      <c r="B111" s="37" t="s">
        <v>178</v>
      </c>
      <c r="C111" s="37" t="s">
        <v>173</v>
      </c>
      <c r="D111" s="17">
        <v>39083</v>
      </c>
      <c r="E111" s="18">
        <v>11</v>
      </c>
      <c r="F111" s="37"/>
      <c r="G111" s="19">
        <v>21267240</v>
      </c>
      <c r="H111" s="19"/>
      <c r="I111" s="19">
        <v>3960000</v>
      </c>
      <c r="J111" s="19">
        <v>600000</v>
      </c>
      <c r="K111" s="19">
        <v>0</v>
      </c>
      <c r="L111" s="19">
        <v>240000</v>
      </c>
      <c r="M111" s="19">
        <v>0</v>
      </c>
      <c r="N111" s="19">
        <v>0</v>
      </c>
      <c r="O111" s="19"/>
      <c r="P111" s="19"/>
      <c r="Q111" s="19"/>
      <c r="R111" s="19"/>
      <c r="S111" s="19">
        <v>3192000</v>
      </c>
      <c r="T111" s="34">
        <f>SUM(G111:S112)</f>
        <v>31839240</v>
      </c>
      <c r="U111" s="34"/>
      <c r="V111" s="34">
        <f>SUM(T111:U112)</f>
        <v>31839240</v>
      </c>
    </row>
    <row r="112" spans="1:22" x14ac:dyDescent="0.3">
      <c r="A112" s="38" t="s">
        <v>104</v>
      </c>
      <c r="B112" s="38" t="s">
        <v>104</v>
      </c>
      <c r="C112" s="38" t="s">
        <v>104</v>
      </c>
      <c r="D112" s="20" t="s">
        <v>104</v>
      </c>
      <c r="E112" s="21" t="s">
        <v>104</v>
      </c>
      <c r="F112" s="38"/>
      <c r="G112" s="19">
        <v>0</v>
      </c>
      <c r="H112" s="19"/>
      <c r="I112" s="19">
        <v>0</v>
      </c>
      <c r="J112" s="19"/>
      <c r="K112" s="19">
        <v>0</v>
      </c>
      <c r="L112" s="19" t="s">
        <v>104</v>
      </c>
      <c r="M112" s="19"/>
      <c r="N112" s="19">
        <v>0</v>
      </c>
      <c r="O112" s="12">
        <v>1560000</v>
      </c>
      <c r="P112" s="19">
        <v>500000</v>
      </c>
      <c r="Q112" s="19">
        <v>520000</v>
      </c>
      <c r="R112" s="19"/>
      <c r="S112" s="19"/>
      <c r="T112" s="35"/>
      <c r="U112" s="35"/>
      <c r="V112" s="35"/>
    </row>
    <row r="113" spans="1:22" x14ac:dyDescent="0.3">
      <c r="A113" s="37" t="s">
        <v>102</v>
      </c>
      <c r="B113" s="37" t="s">
        <v>178</v>
      </c>
      <c r="C113" s="37" t="s">
        <v>174</v>
      </c>
      <c r="D113" s="20" t="s">
        <v>170</v>
      </c>
      <c r="E113" s="18">
        <v>6</v>
      </c>
      <c r="F113" s="37"/>
      <c r="G113" s="19">
        <v>21267240</v>
      </c>
      <c r="H113" s="19"/>
      <c r="I113" s="19">
        <v>2160000</v>
      </c>
      <c r="J113" s="12">
        <v>600000</v>
      </c>
      <c r="K113" s="19">
        <v>0</v>
      </c>
      <c r="L113" s="19">
        <v>0</v>
      </c>
      <c r="M113" s="19">
        <v>0</v>
      </c>
      <c r="N113" s="19">
        <v>0</v>
      </c>
      <c r="O113" s="19"/>
      <c r="P113" s="19"/>
      <c r="Q113" s="19"/>
      <c r="R113" s="19"/>
      <c r="S113" s="19">
        <v>2732000</v>
      </c>
      <c r="T113" s="34">
        <f>SUM(G113:S114)</f>
        <v>29339240</v>
      </c>
      <c r="U113" s="34"/>
      <c r="V113" s="34">
        <f>SUM(T113:U114)</f>
        <v>29339240</v>
      </c>
    </row>
    <row r="114" spans="1:22" x14ac:dyDescent="0.3">
      <c r="A114" s="38" t="s">
        <v>104</v>
      </c>
      <c r="B114" s="38" t="s">
        <v>104</v>
      </c>
      <c r="C114" s="38" t="s">
        <v>104</v>
      </c>
      <c r="D114" s="20" t="s">
        <v>104</v>
      </c>
      <c r="E114" s="21" t="s">
        <v>104</v>
      </c>
      <c r="F114" s="38"/>
      <c r="G114" s="12">
        <v>0</v>
      </c>
      <c r="H114" s="19"/>
      <c r="I114" s="19">
        <v>0</v>
      </c>
      <c r="J114" s="12"/>
      <c r="K114" s="19">
        <v>0</v>
      </c>
      <c r="L114" s="19" t="s">
        <v>104</v>
      </c>
      <c r="M114" s="19"/>
      <c r="N114" s="19">
        <v>0</v>
      </c>
      <c r="O114" s="12">
        <v>1560000</v>
      </c>
      <c r="P114" s="19">
        <v>500000</v>
      </c>
      <c r="Q114" s="12">
        <v>520000</v>
      </c>
      <c r="R114" s="19"/>
      <c r="S114" s="12"/>
      <c r="T114" s="35"/>
      <c r="U114" s="35"/>
      <c r="V114" s="35"/>
    </row>
    <row r="115" spans="1:22" x14ac:dyDescent="0.3">
      <c r="A115" s="37" t="s">
        <v>18</v>
      </c>
      <c r="B115" s="37" t="s">
        <v>178</v>
      </c>
      <c r="C115" s="37" t="s">
        <v>175</v>
      </c>
      <c r="D115" s="17">
        <v>43709</v>
      </c>
      <c r="E115" s="21">
        <v>0</v>
      </c>
      <c r="F115" s="37"/>
      <c r="G115" s="19">
        <v>21267240</v>
      </c>
      <c r="H115" s="19"/>
      <c r="I115" s="19">
        <v>720000</v>
      </c>
      <c r="J115" s="12">
        <v>600000</v>
      </c>
      <c r="K115" s="19">
        <v>0</v>
      </c>
      <c r="L115" s="19">
        <v>960000</v>
      </c>
      <c r="M115" s="19">
        <v>0</v>
      </c>
      <c r="N115" s="19">
        <v>0</v>
      </c>
      <c r="O115" s="19"/>
      <c r="P115" s="19"/>
      <c r="Q115" s="19"/>
      <c r="R115" s="19"/>
      <c r="S115" s="19">
        <v>2348000</v>
      </c>
      <c r="T115" s="34">
        <f>SUM(G115:S116)</f>
        <v>28475240</v>
      </c>
      <c r="U115" s="34"/>
      <c r="V115" s="34">
        <f>SUM(T115:U116)</f>
        <v>28475240</v>
      </c>
    </row>
    <row r="116" spans="1:22" x14ac:dyDescent="0.3">
      <c r="A116" s="38" t="s">
        <v>104</v>
      </c>
      <c r="B116" s="38" t="s">
        <v>104</v>
      </c>
      <c r="C116" s="38" t="s">
        <v>104</v>
      </c>
      <c r="D116" s="17" t="s">
        <v>104</v>
      </c>
      <c r="E116" s="21" t="s">
        <v>104</v>
      </c>
      <c r="F116" s="38"/>
      <c r="G116" s="12">
        <v>0</v>
      </c>
      <c r="H116" s="19"/>
      <c r="I116" s="19">
        <v>0</v>
      </c>
      <c r="J116" s="12"/>
      <c r="K116" s="19">
        <v>0</v>
      </c>
      <c r="L116" s="19" t="s">
        <v>104</v>
      </c>
      <c r="M116" s="12"/>
      <c r="N116" s="19">
        <v>0</v>
      </c>
      <c r="O116" s="12">
        <v>1560000</v>
      </c>
      <c r="P116" s="19">
        <v>500000</v>
      </c>
      <c r="Q116" s="12">
        <v>520000</v>
      </c>
      <c r="R116" s="19"/>
      <c r="S116" s="12"/>
      <c r="T116" s="35"/>
      <c r="U116" s="35"/>
      <c r="V116" s="35"/>
    </row>
    <row r="117" spans="1:22" x14ac:dyDescent="0.3">
      <c r="A117" s="42" t="s">
        <v>171</v>
      </c>
      <c r="B117" s="43"/>
      <c r="C117" s="43"/>
      <c r="D117" s="43"/>
      <c r="E117" s="43"/>
      <c r="F117" s="44"/>
      <c r="G117" s="19">
        <v>63801720</v>
      </c>
      <c r="H117" s="19">
        <v>0</v>
      </c>
      <c r="I117" s="19">
        <v>6840000</v>
      </c>
      <c r="J117" s="19">
        <v>1800000</v>
      </c>
      <c r="K117" s="19">
        <v>0</v>
      </c>
      <c r="L117" s="19">
        <v>1200000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8272000</v>
      </c>
      <c r="T117" s="34">
        <v>89653720</v>
      </c>
      <c r="U117" s="34"/>
      <c r="V117" s="34">
        <v>89653720</v>
      </c>
    </row>
    <row r="118" spans="1:22" x14ac:dyDescent="0.3">
      <c r="A118" s="45"/>
      <c r="B118" s="46"/>
      <c r="C118" s="46"/>
      <c r="D118" s="46"/>
      <c r="E118" s="46"/>
      <c r="F118" s="47"/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4680000</v>
      </c>
      <c r="P118" s="19">
        <v>1500000</v>
      </c>
      <c r="Q118" s="19">
        <v>1560000</v>
      </c>
      <c r="R118" s="19">
        <v>0</v>
      </c>
      <c r="S118" s="19">
        <v>0</v>
      </c>
      <c r="T118" s="35"/>
      <c r="U118" s="35"/>
      <c r="V118" s="35"/>
    </row>
  </sheetData>
  <mergeCells count="391">
    <mergeCell ref="B101:B102"/>
    <mergeCell ref="C101:C102"/>
    <mergeCell ref="F101:F102"/>
    <mergeCell ref="B99:B100"/>
    <mergeCell ref="C99:C100"/>
    <mergeCell ref="F99:F100"/>
    <mergeCell ref="B105:B106"/>
    <mergeCell ref="C105:C106"/>
    <mergeCell ref="F105:F106"/>
    <mergeCell ref="B103:B104"/>
    <mergeCell ref="C103:C104"/>
    <mergeCell ref="F103:F104"/>
    <mergeCell ref="T59:T60"/>
    <mergeCell ref="T61:T62"/>
    <mergeCell ref="T63:T64"/>
    <mergeCell ref="T65:T66"/>
    <mergeCell ref="T67:T68"/>
    <mergeCell ref="T69:T70"/>
    <mergeCell ref="B87:B88"/>
    <mergeCell ref="C87:C88"/>
    <mergeCell ref="F87:F88"/>
    <mergeCell ref="T87:T88"/>
    <mergeCell ref="C75:C76"/>
    <mergeCell ref="F75:F76"/>
    <mergeCell ref="T75:T76"/>
    <mergeCell ref="C77:C78"/>
    <mergeCell ref="F77:F78"/>
    <mergeCell ref="T77:T78"/>
    <mergeCell ref="C79:C80"/>
    <mergeCell ref="F79:F80"/>
    <mergeCell ref="T79:T80"/>
    <mergeCell ref="C81:C82"/>
    <mergeCell ref="F81:F82"/>
    <mergeCell ref="T81:T82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C63:C64"/>
    <mergeCell ref="F63:F64"/>
    <mergeCell ref="C61:C62"/>
    <mergeCell ref="F61:F62"/>
    <mergeCell ref="B67:B68"/>
    <mergeCell ref="C67:C68"/>
    <mergeCell ref="F67:F68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B23:B24"/>
    <mergeCell ref="C23:C24"/>
    <mergeCell ref="F23:F24"/>
    <mergeCell ref="B41:B42"/>
    <mergeCell ref="C41:C42"/>
    <mergeCell ref="F41:F42"/>
    <mergeCell ref="B37:B38"/>
    <mergeCell ref="C37:C38"/>
    <mergeCell ref="F37:F38"/>
    <mergeCell ref="B33:B34"/>
    <mergeCell ref="B27:B28"/>
    <mergeCell ref="C27:C28"/>
    <mergeCell ref="F27:F28"/>
    <mergeCell ref="B31:B32"/>
    <mergeCell ref="C31:C32"/>
    <mergeCell ref="F31:F32"/>
    <mergeCell ref="B29:B30"/>
    <mergeCell ref="C29:C30"/>
    <mergeCell ref="F29:F30"/>
    <mergeCell ref="B35:B36"/>
    <mergeCell ref="C35:C36"/>
    <mergeCell ref="F35:F36"/>
    <mergeCell ref="C33:C34"/>
    <mergeCell ref="F33:F34"/>
    <mergeCell ref="B21:B22"/>
    <mergeCell ref="C21:C22"/>
    <mergeCell ref="F21:F22"/>
    <mergeCell ref="B17:B18"/>
    <mergeCell ref="B11:B12"/>
    <mergeCell ref="C11:C12"/>
    <mergeCell ref="F11:F12"/>
    <mergeCell ref="B9:B10"/>
    <mergeCell ref="C9:C10"/>
    <mergeCell ref="F9:F10"/>
    <mergeCell ref="B15:B16"/>
    <mergeCell ref="C15:C16"/>
    <mergeCell ref="F15:F16"/>
    <mergeCell ref="B13:B14"/>
    <mergeCell ref="C13:C14"/>
    <mergeCell ref="F13:F14"/>
    <mergeCell ref="B19:B20"/>
    <mergeCell ref="C19:C20"/>
    <mergeCell ref="F19:F20"/>
    <mergeCell ref="C17:C18"/>
    <mergeCell ref="F17:F18"/>
    <mergeCell ref="A1:C1"/>
    <mergeCell ref="A2:V2"/>
    <mergeCell ref="U113:U114"/>
    <mergeCell ref="U115:U116"/>
    <mergeCell ref="A117:F118"/>
    <mergeCell ref="T117:T118"/>
    <mergeCell ref="U117:U118"/>
    <mergeCell ref="V117:V118"/>
    <mergeCell ref="A113:A114"/>
    <mergeCell ref="B113:B114"/>
    <mergeCell ref="C113:C114"/>
    <mergeCell ref="F113:F114"/>
    <mergeCell ref="A115:A116"/>
    <mergeCell ref="B115:B116"/>
    <mergeCell ref="C115:C116"/>
    <mergeCell ref="F115:F116"/>
    <mergeCell ref="A111:A112"/>
    <mergeCell ref="B111:B112"/>
    <mergeCell ref="C111:C112"/>
    <mergeCell ref="F111:F112"/>
    <mergeCell ref="T111:T112"/>
    <mergeCell ref="U111:U112"/>
    <mergeCell ref="V111:V112"/>
    <mergeCell ref="G3:H3"/>
    <mergeCell ref="U15:U16"/>
    <mergeCell ref="U3:V3"/>
    <mergeCell ref="A109:A110"/>
    <mergeCell ref="B109:B110"/>
    <mergeCell ref="U109:U110"/>
    <mergeCell ref="V109:V110"/>
    <mergeCell ref="C109:C110"/>
    <mergeCell ref="F109:F110"/>
    <mergeCell ref="T109:T110"/>
    <mergeCell ref="U25:U26"/>
    <mergeCell ref="A71:F72"/>
    <mergeCell ref="T71:T72"/>
    <mergeCell ref="U71:U72"/>
    <mergeCell ref="V71:V72"/>
    <mergeCell ref="A23:A24"/>
    <mergeCell ref="U23:U24"/>
    <mergeCell ref="A19:A20"/>
    <mergeCell ref="U19:U20"/>
    <mergeCell ref="B7:B8"/>
    <mergeCell ref="C7:C8"/>
    <mergeCell ref="F7:F8"/>
    <mergeCell ref="B25:B26"/>
    <mergeCell ref="C25:C26"/>
    <mergeCell ref="F25:F26"/>
    <mergeCell ref="V27:V28"/>
    <mergeCell ref="V29:V30"/>
    <mergeCell ref="A5:A6"/>
    <mergeCell ref="B5:B6"/>
    <mergeCell ref="U7:U8"/>
    <mergeCell ref="V7:V8"/>
    <mergeCell ref="A7:A8"/>
    <mergeCell ref="U5:U6"/>
    <mergeCell ref="V5:V6"/>
    <mergeCell ref="C5:C6"/>
    <mergeCell ref="F5:F6"/>
    <mergeCell ref="T5:T6"/>
    <mergeCell ref="A9:A10"/>
    <mergeCell ref="U9:U10"/>
    <mergeCell ref="A25:A26"/>
    <mergeCell ref="A21:A22"/>
    <mergeCell ref="U21:U22"/>
    <mergeCell ref="A17:A18"/>
    <mergeCell ref="A13:A14"/>
    <mergeCell ref="U13:U14"/>
    <mergeCell ref="A11:A12"/>
    <mergeCell ref="U11:U12"/>
    <mergeCell ref="U17:U18"/>
    <mergeCell ref="A15:A16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U27:U28"/>
    <mergeCell ref="A35:A36"/>
    <mergeCell ref="A31:A32"/>
    <mergeCell ref="U31:U32"/>
    <mergeCell ref="A27:A28"/>
    <mergeCell ref="U35:U36"/>
    <mergeCell ref="A33:A34"/>
    <mergeCell ref="U33:U34"/>
    <mergeCell ref="A29:A30"/>
    <mergeCell ref="U29:U30"/>
    <mergeCell ref="U41:U42"/>
    <mergeCell ref="A37:A38"/>
    <mergeCell ref="V37:V38"/>
    <mergeCell ref="V39:V40"/>
    <mergeCell ref="V41:V42"/>
    <mergeCell ref="V31:V32"/>
    <mergeCell ref="V33:V34"/>
    <mergeCell ref="V35:V36"/>
    <mergeCell ref="U45:U46"/>
    <mergeCell ref="A43:A44"/>
    <mergeCell ref="U43:U44"/>
    <mergeCell ref="A39:A40"/>
    <mergeCell ref="U39:U40"/>
    <mergeCell ref="U37:U38"/>
    <mergeCell ref="A45:A46"/>
    <mergeCell ref="A41:A42"/>
    <mergeCell ref="B39:B40"/>
    <mergeCell ref="C39:C40"/>
    <mergeCell ref="F39:F40"/>
    <mergeCell ref="B45:B46"/>
    <mergeCell ref="B43:B44"/>
    <mergeCell ref="C43:C44"/>
    <mergeCell ref="F43:F44"/>
    <mergeCell ref="C45:C46"/>
    <mergeCell ref="V43:V44"/>
    <mergeCell ref="V45:V46"/>
    <mergeCell ref="U55:U56"/>
    <mergeCell ref="A53:A54"/>
    <mergeCell ref="U53:U54"/>
    <mergeCell ref="A49:A50"/>
    <mergeCell ref="U49:U50"/>
    <mergeCell ref="U47:U48"/>
    <mergeCell ref="A55:A56"/>
    <mergeCell ref="A51:A52"/>
    <mergeCell ref="B53:B54"/>
    <mergeCell ref="C53:C54"/>
    <mergeCell ref="F53:F54"/>
    <mergeCell ref="B49:B50"/>
    <mergeCell ref="C49:C50"/>
    <mergeCell ref="F49:F50"/>
    <mergeCell ref="B47:B48"/>
    <mergeCell ref="C47:C48"/>
    <mergeCell ref="F47:F48"/>
    <mergeCell ref="F45:F46"/>
    <mergeCell ref="B51:B52"/>
    <mergeCell ref="C51:C52"/>
    <mergeCell ref="F51:F52"/>
    <mergeCell ref="B55:B56"/>
    <mergeCell ref="U51:U52"/>
    <mergeCell ref="A47:A48"/>
    <mergeCell ref="V47:V48"/>
    <mergeCell ref="V49:V50"/>
    <mergeCell ref="V51:V52"/>
    <mergeCell ref="V53:V54"/>
    <mergeCell ref="V55:V56"/>
    <mergeCell ref="U65:U66"/>
    <mergeCell ref="A63:A64"/>
    <mergeCell ref="U63:U64"/>
    <mergeCell ref="A59:A60"/>
    <mergeCell ref="U59:U60"/>
    <mergeCell ref="U57:U58"/>
    <mergeCell ref="B65:B66"/>
    <mergeCell ref="C65:C66"/>
    <mergeCell ref="F65:F66"/>
    <mergeCell ref="B61:B62"/>
    <mergeCell ref="C55:C56"/>
    <mergeCell ref="F55:F56"/>
    <mergeCell ref="B59:B60"/>
    <mergeCell ref="C59:C60"/>
    <mergeCell ref="F59:F60"/>
    <mergeCell ref="B57:B58"/>
    <mergeCell ref="C57:C58"/>
    <mergeCell ref="V73:V74"/>
    <mergeCell ref="A75:A76"/>
    <mergeCell ref="U75:U76"/>
    <mergeCell ref="V75:V76"/>
    <mergeCell ref="V57:V58"/>
    <mergeCell ref="V59:V60"/>
    <mergeCell ref="V61:V62"/>
    <mergeCell ref="V63:V64"/>
    <mergeCell ref="V65:V66"/>
    <mergeCell ref="A69:A70"/>
    <mergeCell ref="U69:U70"/>
    <mergeCell ref="U67:U68"/>
    <mergeCell ref="A67:A68"/>
    <mergeCell ref="V67:V68"/>
    <mergeCell ref="V69:V70"/>
    <mergeCell ref="A65:A66"/>
    <mergeCell ref="A61:A62"/>
    <mergeCell ref="U61:U62"/>
    <mergeCell ref="A57:A58"/>
    <mergeCell ref="B69:B70"/>
    <mergeCell ref="C69:C70"/>
    <mergeCell ref="F69:F70"/>
    <mergeCell ref="F57:F58"/>
    <mergeCell ref="B63:B64"/>
    <mergeCell ref="T73:T74"/>
    <mergeCell ref="U73:U74"/>
    <mergeCell ref="A73:A74"/>
    <mergeCell ref="B73:B74"/>
    <mergeCell ref="C73:C74"/>
    <mergeCell ref="F73:F74"/>
    <mergeCell ref="A83:F84"/>
    <mergeCell ref="T83:T84"/>
    <mergeCell ref="U83:U84"/>
    <mergeCell ref="A81:A82"/>
    <mergeCell ref="U81:U82"/>
    <mergeCell ref="A79:A80"/>
    <mergeCell ref="U79:U80"/>
    <mergeCell ref="A77:A78"/>
    <mergeCell ref="U77:U78"/>
    <mergeCell ref="V77:V78"/>
    <mergeCell ref="V79:V80"/>
    <mergeCell ref="V81:V82"/>
    <mergeCell ref="B75:B76"/>
    <mergeCell ref="B77:B78"/>
    <mergeCell ref="B79:B80"/>
    <mergeCell ref="B81:B82"/>
    <mergeCell ref="A107:F108"/>
    <mergeCell ref="T107:T108"/>
    <mergeCell ref="U107:U108"/>
    <mergeCell ref="V107:V108"/>
    <mergeCell ref="A105:A106"/>
    <mergeCell ref="U105:U106"/>
    <mergeCell ref="A103:A104"/>
    <mergeCell ref="U103:U104"/>
    <mergeCell ref="A101:A102"/>
    <mergeCell ref="U101:U102"/>
    <mergeCell ref="A99:A100"/>
    <mergeCell ref="V83:V84"/>
    <mergeCell ref="B91:B92"/>
    <mergeCell ref="C91:C92"/>
    <mergeCell ref="F91:F92"/>
    <mergeCell ref="B89:B90"/>
    <mergeCell ref="C89:C90"/>
    <mergeCell ref="A91:A92"/>
    <mergeCell ref="U91:U92"/>
    <mergeCell ref="A89:A90"/>
    <mergeCell ref="T85:T86"/>
    <mergeCell ref="U85:U86"/>
    <mergeCell ref="A95:A96"/>
    <mergeCell ref="U95:U96"/>
    <mergeCell ref="A97:A98"/>
    <mergeCell ref="U93:U94"/>
    <mergeCell ref="A93:A94"/>
    <mergeCell ref="F89:F90"/>
    <mergeCell ref="B93:B94"/>
    <mergeCell ref="C93:C94"/>
    <mergeCell ref="F93:F94"/>
    <mergeCell ref="B95:B96"/>
    <mergeCell ref="C95:C96"/>
    <mergeCell ref="F95:F96"/>
    <mergeCell ref="B97:B98"/>
    <mergeCell ref="C97:C98"/>
    <mergeCell ref="F97:F98"/>
    <mergeCell ref="T89:T90"/>
    <mergeCell ref="T91:T92"/>
    <mergeCell ref="T93:T94"/>
    <mergeCell ref="T95:T96"/>
    <mergeCell ref="V85:V86"/>
    <mergeCell ref="A87:A88"/>
    <mergeCell ref="U87:U88"/>
    <mergeCell ref="V87:V88"/>
    <mergeCell ref="A85:A86"/>
    <mergeCell ref="B85:B86"/>
    <mergeCell ref="C85:C86"/>
    <mergeCell ref="F85:F86"/>
    <mergeCell ref="U89:U90"/>
    <mergeCell ref="T113:T114"/>
    <mergeCell ref="T115:T116"/>
    <mergeCell ref="V113:V114"/>
    <mergeCell ref="V115:V116"/>
    <mergeCell ref="U99:U100"/>
    <mergeCell ref="U97:U98"/>
    <mergeCell ref="V89:V90"/>
    <mergeCell ref="V91:V92"/>
    <mergeCell ref="V93:V94"/>
    <mergeCell ref="V95:V96"/>
    <mergeCell ref="V97:V98"/>
    <mergeCell ref="V99:V100"/>
    <mergeCell ref="V101:V102"/>
    <mergeCell ref="V103:V104"/>
    <mergeCell ref="V105:V106"/>
    <mergeCell ref="T97:T98"/>
    <mergeCell ref="T99:T100"/>
    <mergeCell ref="T101:T102"/>
    <mergeCell ref="T103:T104"/>
    <mergeCell ref="T105:T106"/>
  </mergeCells>
  <phoneticPr fontId="11" type="noConversion"/>
  <pageMargins left="0.7086111307144165" right="0.7086111307144165" top="0.74791663885116577" bottom="0.74791663885116577" header="0.31486111879348755" footer="0.31486111879348755"/>
  <pageSetup paperSize="9" scale="5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보수일람표</vt:lpstr>
      <vt:lpstr>보수일람표!Print_Titles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ardor</cp:lastModifiedBy>
  <cp:revision>162</cp:revision>
  <cp:lastPrinted>2019-02-18T02:05:34Z</cp:lastPrinted>
  <dcterms:created xsi:type="dcterms:W3CDTF">2013-12-19T12:12:09Z</dcterms:created>
  <dcterms:modified xsi:type="dcterms:W3CDTF">2020-02-21T09:34:30Z</dcterms:modified>
  <cp:version>1000.0100.01</cp:version>
</cp:coreProperties>
</file>